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40" windowHeight="11805" activeTab="0"/>
  </bookViews>
  <sheets>
    <sheet name="表3 油茶出圃" sheetId="1" r:id="rId1"/>
  </sheets>
  <definedNames>
    <definedName name="_xlnm.Print_Titles" localSheetId="0">'表3 油茶出圃'!$2:$6</definedName>
  </definedNames>
  <calcPr fullCalcOnLoad="1"/>
</workbook>
</file>

<file path=xl/sharedStrings.xml><?xml version="1.0" encoding="utf-8"?>
<sst xmlns="http://schemas.openxmlformats.org/spreadsheetml/2006/main" count="844" uniqueCount="314">
  <si>
    <t>附件3</t>
  </si>
  <si>
    <t>2024年全区油茶苗木供应情况动态信息</t>
  </si>
  <si>
    <t xml:space="preserve"> 统计单位：广西林业种苗站                                                                                       </t>
  </si>
  <si>
    <t>市</t>
  </si>
  <si>
    <t>苗圃序号</t>
  </si>
  <si>
    <t>生产经营者名称</t>
  </si>
  <si>
    <t>品种</t>
  </si>
  <si>
    <t>是否良种</t>
  </si>
  <si>
    <t>现有可出圃的合格苗木数量（万株）</t>
  </si>
  <si>
    <t>联系人</t>
  </si>
  <si>
    <t>联系电话</t>
  </si>
  <si>
    <t>备注</t>
  </si>
  <si>
    <t>合计</t>
  </si>
  <si>
    <t>其中：小杯苗木数量</t>
  </si>
  <si>
    <t>其中：大杯苗木数量</t>
  </si>
  <si>
    <t>小计</t>
  </si>
  <si>
    <t>1年生</t>
  </si>
  <si>
    <t>2年生</t>
  </si>
  <si>
    <t>3年生以上</t>
  </si>
  <si>
    <t>全区总合计</t>
  </si>
  <si>
    <t>总合计</t>
  </si>
  <si>
    <t>南宁市</t>
  </si>
  <si>
    <t>合  计</t>
  </si>
  <si>
    <t>广西林润生物科技有限责任公司</t>
  </si>
  <si>
    <t>香花油茶</t>
  </si>
  <si>
    <t>是</t>
  </si>
  <si>
    <t xml:space="preserve">马锦铮 </t>
  </si>
  <si>
    <t>18978853988</t>
  </si>
  <si>
    <t>自治区林业保障性苗圃</t>
  </si>
  <si>
    <t>广西金林种苗有限公司</t>
  </si>
  <si>
    <t>岑软2号</t>
  </si>
  <si>
    <t>吴玉华</t>
  </si>
  <si>
    <t>15078919081</t>
  </si>
  <si>
    <t>岑软3号</t>
  </si>
  <si>
    <t>广西坤厚生物科技有限公司</t>
  </si>
  <si>
    <t>义禄</t>
  </si>
  <si>
    <t>卢庆奇</t>
  </si>
  <si>
    <t>18825755521</t>
  </si>
  <si>
    <t>义丹</t>
  </si>
  <si>
    <t>义臣</t>
  </si>
  <si>
    <t>义雄</t>
  </si>
  <si>
    <t>义轩</t>
  </si>
  <si>
    <t>义娅</t>
  </si>
  <si>
    <t>义娟</t>
  </si>
  <si>
    <t>岑软11号</t>
  </si>
  <si>
    <t>岑软24号</t>
  </si>
  <si>
    <t xml:space="preserve">广西日兴苗木有限公司坛洛镇苗圃
</t>
  </si>
  <si>
    <t>罗雨</t>
  </si>
  <si>
    <t>广西桂满乐园林绿化工程有限公司</t>
  </si>
  <si>
    <t>梁国峰</t>
  </si>
  <si>
    <t>柳州市</t>
  </si>
  <si>
    <t>广西融水润百荣农业开发有限公司</t>
  </si>
  <si>
    <t>王绍面</t>
  </si>
  <si>
    <t>广西日兴苗木有限公司（融水县育苗点）</t>
  </si>
  <si>
    <t>张达民</t>
  </si>
  <si>
    <t>13768920007</t>
  </si>
  <si>
    <t>三江县富春油茶苗圃场</t>
  </si>
  <si>
    <t>林程远</t>
  </si>
  <si>
    <t>长林4号</t>
  </si>
  <si>
    <t>长林40号</t>
  </si>
  <si>
    <t>湘林210号</t>
  </si>
  <si>
    <t>三江县广西三椿生物科技有限公司</t>
  </si>
  <si>
    <t>刘世希</t>
  </si>
  <si>
    <t>湘林210</t>
  </si>
  <si>
    <t>三江县保发油茶苗圃中心</t>
  </si>
  <si>
    <t>覃培能</t>
  </si>
  <si>
    <t>广西日兴苗木有限公司（三江县育苗点）</t>
  </si>
  <si>
    <t>柳州市笑缘林业股份有限公司</t>
  </si>
  <si>
    <t>小何</t>
  </si>
  <si>
    <t>广西柳丰农业开发有限公司</t>
  </si>
  <si>
    <t>小覃</t>
  </si>
  <si>
    <t>13978266790</t>
  </si>
  <si>
    <t>柳州市融安汇发林业有限公司</t>
  </si>
  <si>
    <t>覃汉坤</t>
  </si>
  <si>
    <t>13878266121</t>
  </si>
  <si>
    <t>桂林市</t>
  </si>
  <si>
    <t>广西中源农业发展有限公司</t>
  </si>
  <si>
    <t>湘林XLC15</t>
  </si>
  <si>
    <t>蒋进军</t>
  </si>
  <si>
    <t>桂林市林业科学研究所</t>
  </si>
  <si>
    <t>蒋国秀</t>
  </si>
  <si>
    <t>湘林系列</t>
  </si>
  <si>
    <t>长林系列</t>
  </si>
  <si>
    <t>桂林市宜林农林公司</t>
  </si>
  <si>
    <t>吴喜霞</t>
  </si>
  <si>
    <t>广西日兴苗木有限公司（平乐育苗点）</t>
  </si>
  <si>
    <t>湖南林之神生物科技有限公司广西分公司</t>
  </si>
  <si>
    <t>唐 磊</t>
  </si>
  <si>
    <t>15226328181</t>
  </si>
  <si>
    <t xml:space="preserve">广西桂林绿盎农业开发有限公司 </t>
  </si>
  <si>
    <t>刘涛</t>
  </si>
  <si>
    <t>18178714355</t>
  </si>
  <si>
    <t>广西凯祥农业开发有限公司</t>
  </si>
  <si>
    <t>岑钦3号</t>
  </si>
  <si>
    <t>叶日全</t>
  </si>
  <si>
    <t>18078301171</t>
  </si>
  <si>
    <t>梧州市</t>
  </si>
  <si>
    <t>岑溪市软枝油茶种子园</t>
  </si>
  <si>
    <t>谢少义</t>
  </si>
  <si>
    <t>13877457522</t>
  </si>
  <si>
    <t>岑溪市岑软油茶苗圃场</t>
  </si>
  <si>
    <t>黄学文</t>
  </si>
  <si>
    <t>13367606936</t>
  </si>
  <si>
    <t>岑溪市东顺农业发展有限公司</t>
  </si>
  <si>
    <t>梁源</t>
  </si>
  <si>
    <t>13557645578</t>
  </si>
  <si>
    <t>岑溪市大隆镇丰盛苗木场</t>
  </si>
  <si>
    <t>区爵华</t>
  </si>
  <si>
    <t>15177411281</t>
  </si>
  <si>
    <t xml:space="preserve">岑溪市石桥乐生态农业科技有限公司 </t>
  </si>
  <si>
    <t>黄恒贤</t>
  </si>
  <si>
    <t>19127323672</t>
  </si>
  <si>
    <t>广西梧州市冠豪林业种植有限公司</t>
  </si>
  <si>
    <t>吴月玲</t>
  </si>
  <si>
    <t>藤县盛林农业有限公司</t>
  </si>
  <si>
    <t>林家坤</t>
  </si>
  <si>
    <t>北海市</t>
  </si>
  <si>
    <t>北海市苗圃</t>
  </si>
  <si>
    <t>叶其光</t>
  </si>
  <si>
    <t>13977915115</t>
  </si>
  <si>
    <t>防城港市</t>
  </si>
  <si>
    <t>梁志荣</t>
  </si>
  <si>
    <t>广西艺高林业有限公司</t>
  </si>
  <si>
    <t>谢绍添
覃  军</t>
  </si>
  <si>
    <t>13977099649
13627704208</t>
  </si>
  <si>
    <t>钦州市</t>
  </si>
  <si>
    <t>浦北县乐叶苗木种植有限公司</t>
  </si>
  <si>
    <t>叶方米</t>
  </si>
  <si>
    <t>钦州市林业科学研究所</t>
  </si>
  <si>
    <t>陈乃健</t>
  </si>
  <si>
    <t>贵港市</t>
  </si>
  <si>
    <t>贵港市农投大圩苗圃有限公司（原贵港市荷润种业科技公司）</t>
  </si>
  <si>
    <t>李醒庆</t>
  </si>
  <si>
    <t>贵港市覃塘区香花苗圃场</t>
  </si>
  <si>
    <t>周丽萍</t>
  </si>
  <si>
    <t>玉林市</t>
  </si>
  <si>
    <t>广西源宇林业开发有限公司</t>
  </si>
  <si>
    <t>杨鸿宇</t>
  </si>
  <si>
    <t>否</t>
  </si>
  <si>
    <t>陆川大果</t>
  </si>
  <si>
    <t>广西绿维苗木有限公司</t>
  </si>
  <si>
    <t>李建树</t>
  </si>
  <si>
    <t>广西淅林农业开发有限公司</t>
  </si>
  <si>
    <t>章和炳</t>
  </si>
  <si>
    <t>玉林市武宁油茶种植有限公司</t>
  </si>
  <si>
    <t>岑软2、3号</t>
  </si>
  <si>
    <t>梁心洁</t>
  </si>
  <si>
    <t>广西雄顺农业科技有限公司</t>
  </si>
  <si>
    <t>百色市</t>
  </si>
  <si>
    <t>合   计</t>
  </si>
  <si>
    <t>广西艺华苗木种植有限公司</t>
  </si>
  <si>
    <t>李玉战</t>
  </si>
  <si>
    <t>敢壮山林场苗圃</t>
  </si>
  <si>
    <t>叶洋凯</t>
  </si>
  <si>
    <t>田阳华瑞农业有限公司</t>
  </si>
  <si>
    <t>韦香勤</t>
  </si>
  <si>
    <t>田东县义圩镇义发育苗家庭农场</t>
  </si>
  <si>
    <t xml:space="preserve">是 </t>
  </si>
  <si>
    <t>覃祖功</t>
  </si>
  <si>
    <t>岑软系列</t>
  </si>
  <si>
    <t>德保县云攀苗木种植有限公司</t>
  </si>
  <si>
    <t>谭谷云</t>
  </si>
  <si>
    <t>广西凌云县圣鹏园艺种苗有限公司</t>
  </si>
  <si>
    <t>谭勇俊</t>
  </si>
  <si>
    <t>广西乐业旭东苗木科技有限公司</t>
  </si>
  <si>
    <t>岑软2号、3号</t>
  </si>
  <si>
    <t>范东旭</t>
  </si>
  <si>
    <t>田林县华兰进苗木有限公司</t>
  </si>
  <si>
    <t>徐进</t>
  </si>
  <si>
    <t>田林县欣宝丹山茶油种植有限公司</t>
  </si>
  <si>
    <t>黄红片</t>
  </si>
  <si>
    <t>广西田林县鑫福源山茶油开发有限公司</t>
  </si>
  <si>
    <t>黄妙玲</t>
  </si>
  <si>
    <t>田林县利周乡御华苑苗圃场</t>
  </si>
  <si>
    <t>周华平</t>
  </si>
  <si>
    <t>西林县鑫浩苗圃</t>
  </si>
  <si>
    <t>韦丽芳</t>
  </si>
  <si>
    <t>西林县土黄宝玉苗圃中心</t>
  </si>
  <si>
    <t>何宝玉</t>
  </si>
  <si>
    <t>西林县精准农林种业有限责任公司</t>
  </si>
  <si>
    <t>叶福友</t>
  </si>
  <si>
    <t>那坡县金红苗圃</t>
  </si>
  <si>
    <t>本地软枝</t>
  </si>
  <si>
    <t>农照红</t>
  </si>
  <si>
    <t>本地实生苗</t>
  </si>
  <si>
    <t>贺州市</t>
  </si>
  <si>
    <t xml:space="preserve">贺州市林业科学研究所 苗圃  </t>
  </si>
  <si>
    <t>赵春莲</t>
  </si>
  <si>
    <t>15778479472</t>
  </si>
  <si>
    <t>贺州市八步区林科所</t>
  </si>
  <si>
    <t>岑软2</t>
  </si>
  <si>
    <t>陈诗文</t>
  </si>
  <si>
    <t>13707842228</t>
  </si>
  <si>
    <t>岑软3</t>
  </si>
  <si>
    <t>八步区黄洞林场</t>
  </si>
  <si>
    <t>周冠文</t>
  </si>
  <si>
    <t>13878448863</t>
  </si>
  <si>
    <t>贺州市华斌林业发展有限公司</t>
  </si>
  <si>
    <t>周华斌</t>
  </si>
  <si>
    <t>贺州市鑫骅园林苗木绿化有限公司</t>
  </si>
  <si>
    <t>李双莲</t>
  </si>
  <si>
    <t>15807842005</t>
  </si>
  <si>
    <t>广西贺州正源林业发展有限公司</t>
  </si>
  <si>
    <t>陈国丹</t>
  </si>
  <si>
    <t>18776201568</t>
  </si>
  <si>
    <t>河池市</t>
  </si>
  <si>
    <t>金城江区广西盛元现代林业科技有限公司</t>
  </si>
  <si>
    <t>李可华</t>
  </si>
  <si>
    <t>金城江区大山塘林场</t>
  </si>
  <si>
    <t>陈彩玉</t>
  </si>
  <si>
    <t>宜州区河池三友林业有限公司</t>
  </si>
  <si>
    <t>陈朝干</t>
  </si>
  <si>
    <t>宜州区环江友源农业科技有限公司</t>
  </si>
  <si>
    <t>陈丽媛</t>
  </si>
  <si>
    <t>宜州区广西万泉林业科技有限公司</t>
  </si>
  <si>
    <t>湘林15号</t>
  </si>
  <si>
    <t>宜州区广西聚龙科技有限公司</t>
  </si>
  <si>
    <t>林善光</t>
  </si>
  <si>
    <t>宜州区广西浙宜林业开发有限公司</t>
  </si>
  <si>
    <t>胡国良</t>
  </si>
  <si>
    <t>宜州区田阳利凯农业有限公司</t>
  </si>
  <si>
    <t>叶爱丰</t>
  </si>
  <si>
    <t>罗城仫佬族自治县东门苗圃</t>
  </si>
  <si>
    <t>谢庆春</t>
  </si>
  <si>
    <t>何述清</t>
  </si>
  <si>
    <t>罗城县广西星恒生态农业科技有限公司</t>
  </si>
  <si>
    <t>曾海</t>
  </si>
  <si>
    <t>环江县环江友源农业科技有限公司</t>
  </si>
  <si>
    <t>赵祖友</t>
  </si>
  <si>
    <t>环江县东兰聚龙生物科技农业开发有限公司</t>
  </si>
  <si>
    <t>林云秀</t>
  </si>
  <si>
    <t>环江县广西盛元现代林业科技有限公司</t>
  </si>
  <si>
    <t>湘林xlc15</t>
  </si>
  <si>
    <t>环江县环江森阁生态绿化苗木基地</t>
  </si>
  <si>
    <t>章育峰</t>
  </si>
  <si>
    <t>南丹县广西东农智慧实业有限公司</t>
  </si>
  <si>
    <t>何柳丹</t>
  </si>
  <si>
    <t>长林3号</t>
  </si>
  <si>
    <t>长林18号</t>
  </si>
  <si>
    <t>南丹县河池天凤优良种苗有限公司（南丹点）</t>
  </si>
  <si>
    <t>黄东</t>
  </si>
  <si>
    <t>南丹县广西天海建设工程有限公司(育苗点)</t>
  </si>
  <si>
    <t>唐立</t>
  </si>
  <si>
    <t>天峨县河池天凤优良种苗有限公司(育苗点)</t>
  </si>
  <si>
    <t>胡东京</t>
  </si>
  <si>
    <t>天峨县广西东农智慧实业有限公司</t>
  </si>
  <si>
    <t>王智超</t>
  </si>
  <si>
    <t>广西东兰聚龙生物科技农业开发有限公司（东兰）</t>
  </si>
  <si>
    <t>刘茶生</t>
  </si>
  <si>
    <t>东兰县河池市大洋林业技术服务有限公司</t>
  </si>
  <si>
    <t>东兰县广西百色市丰凯林业发展有限公司（东兰）</t>
  </si>
  <si>
    <t>巴马县巴马昌冠园林有限责任公司</t>
  </si>
  <si>
    <t>吴昌品</t>
  </si>
  <si>
    <t>巴马县田阳利凯农业有限公司</t>
  </si>
  <si>
    <t>巴马县广西宏创生态种养殖有限公司</t>
  </si>
  <si>
    <t>蒙正统</t>
  </si>
  <si>
    <t>广西凤山县三门海民乐苗木培育有限公司</t>
  </si>
  <si>
    <t>黄桂珍</t>
  </si>
  <si>
    <t>广西凤山太极种苗有限公司</t>
  </si>
  <si>
    <t>刘伦维</t>
  </si>
  <si>
    <t>凤山县荣兴园林有限公司</t>
  </si>
  <si>
    <t>罗宏华</t>
  </si>
  <si>
    <t>凤山县新叶苗木培育有限公司</t>
  </si>
  <si>
    <t>向顺文</t>
  </si>
  <si>
    <t>广西凤山惠民苗圃有限公司</t>
  </si>
  <si>
    <t>王盛锋</t>
  </si>
  <si>
    <t>广西凤山绿海绿化树种苗有限公司</t>
  </si>
  <si>
    <t>黄  梅</t>
  </si>
  <si>
    <t>都安县广西三叶苗木有限公司</t>
  </si>
  <si>
    <t>岑软2、3号混系</t>
  </si>
  <si>
    <t>叶小林</t>
  </si>
  <si>
    <t>都安县田阳利凯农业有限公司</t>
  </si>
  <si>
    <t>小黄</t>
  </si>
  <si>
    <t>大化县广西凯祥农业开发有限公司</t>
  </si>
  <si>
    <t>叶佩青</t>
  </si>
  <si>
    <t>大化县广西盛元现代林业科技有限公司(育苗点)</t>
  </si>
  <si>
    <t>岑软混系</t>
  </si>
  <si>
    <t>潘渊</t>
  </si>
  <si>
    <t>大化县广西民生宁瑶壮医药研究院有限公司</t>
  </si>
  <si>
    <t>韦秀团</t>
  </si>
  <si>
    <t>来宾市</t>
  </si>
  <si>
    <t>广西益元油茶产业发展有限公司</t>
  </si>
  <si>
    <t>香花油茶系列</t>
  </si>
  <si>
    <t>黄国䆟</t>
  </si>
  <si>
    <t>广西武宣县大地园林绿化有限公司</t>
  </si>
  <si>
    <t>李剑</t>
  </si>
  <si>
    <t xml:space="preserve"> </t>
  </si>
  <si>
    <t>广西武宣县宏成园林有限公司</t>
  </si>
  <si>
    <t>李安克</t>
  </si>
  <si>
    <t>崇左市</t>
  </si>
  <si>
    <t>广西如盈农业有限公司</t>
  </si>
  <si>
    <t>罗庆波</t>
  </si>
  <si>
    <t>广西江锐坚果农林开发有限公司</t>
  </si>
  <si>
    <t>黄立强</t>
  </si>
  <si>
    <t>区直单位</t>
  </si>
  <si>
    <t>高峰林场</t>
  </si>
  <si>
    <t>李青春</t>
  </si>
  <si>
    <t xml:space="preserve"> 13768314248 </t>
  </si>
  <si>
    <t>钦廉林场林科所</t>
  </si>
  <si>
    <t>庞海恩</t>
  </si>
  <si>
    <t>大桂山林场中心苗圃</t>
  </si>
  <si>
    <t>陈瑜</t>
  </si>
  <si>
    <t>三门江林场</t>
  </si>
  <si>
    <t xml:space="preserve">王  浩 </t>
  </si>
  <si>
    <t>18775759966</t>
  </si>
  <si>
    <t>维都林场</t>
  </si>
  <si>
    <t>江德候</t>
  </si>
  <si>
    <t>广西林科院</t>
  </si>
  <si>
    <t>李月娟</t>
  </si>
  <si>
    <t xml:space="preserve">15078834095  </t>
  </si>
  <si>
    <t>广西八桂种苗高科技集团股份有限公司</t>
  </si>
  <si>
    <t>孙雪阳</t>
  </si>
  <si>
    <t>13768372263</t>
  </si>
  <si>
    <t xml:space="preserve">备注：1.2年生大杯合格苗标准：容器规格为直径（填充基质后）≥12 厘米，高≥16 厘米，苗高≥50 厘米、地径（嫁接口以上）≥0.50 厘米，
                           分枝 3 个以上，冠幅 20×20 厘米以上，苗木均有花蕾或开花。 
      2.3年生大杯合格苗标准：容器规格为直径（填充基质后）≥15 厘米，高≥20 厘米，苗高≥80 厘米、地径（嫁接口以上）≥0.80 厘米，
                           分枝 5 个以上，冠幅 30×30 厘米以上，苗木均有花蕾、开花或挂果。
      3.表中数据统一保留2位小数。
      4.表中：5栏=6栏+10栏。（其中：6栏=7栏+8栏+9栏；10栏=11栏+12栏）
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</si>
</sst>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8"/>
      <name val="宋体"/>
      <family val="0"/>
    </font>
    <font>
      <b/>
      <sz val="10"/>
      <name val="Arial Narrow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0.5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24" fillId="4" borderId="1" applyNumberFormat="0" applyAlignment="0" applyProtection="0"/>
    <xf numFmtId="0" fontId="20" fillId="5" borderId="2" applyNumberFormat="0" applyAlignment="0" applyProtection="0"/>
    <xf numFmtId="0" fontId="21" fillId="6" borderId="0" applyNumberFormat="0" applyBorder="0" applyAlignment="0" applyProtection="0"/>
    <xf numFmtId="0" fontId="2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6" fillId="0" borderId="4" applyNumberFormat="0" applyFill="0" applyAlignment="0" applyProtection="0"/>
    <xf numFmtId="0" fontId="22" fillId="0" borderId="5" applyNumberFormat="0" applyFill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2" borderId="7" applyNumberFormat="0" applyFont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32" fillId="3" borderId="0" applyNumberFormat="0" applyBorder="0" applyAlignment="0" applyProtection="0"/>
    <xf numFmtId="0" fontId="13" fillId="7" borderId="0" applyNumberFormat="0" applyBorder="0" applyAlignment="0" applyProtection="0"/>
    <xf numFmtId="0" fontId="30" fillId="11" borderId="0" applyNumberFormat="0" applyBorder="0" applyAlignment="0" applyProtection="0"/>
    <xf numFmtId="0" fontId="15" fillId="4" borderId="8" applyNumberFormat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13" borderId="0" applyNumberFormat="0" applyBorder="0" applyAlignment="0" applyProtection="0"/>
    <xf numFmtId="44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3" fillId="4" borderId="0" applyNumberFormat="0" applyBorder="0" applyAlignment="0" applyProtection="0"/>
    <xf numFmtId="0" fontId="17" fillId="13" borderId="8" applyNumberFormat="0" applyAlignment="0" applyProtection="0"/>
    <xf numFmtId="0" fontId="13" fillId="2" borderId="0" applyNumberFormat="0" applyBorder="0" applyAlignment="0" applyProtection="0"/>
    <xf numFmtId="0" fontId="14" fillId="18" borderId="0" applyNumberFormat="0" applyBorder="0" applyAlignment="0" applyProtection="0"/>
    <xf numFmtId="0" fontId="13" fillId="1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67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19" borderId="13" xfId="0" applyFont="1" applyFill="1" applyBorder="1" applyAlignment="1">
      <alignment horizontal="left" vertical="center" wrapText="1"/>
    </xf>
    <xf numFmtId="0" fontId="3" fillId="19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19" borderId="13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left" vertical="center" wrapText="1"/>
    </xf>
    <xf numFmtId="0" fontId="3" fillId="19" borderId="13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62" applyFont="1" applyFill="1" applyBorder="1" applyAlignment="1">
      <alignment horizontal="left" vertical="center" wrapText="1"/>
      <protection/>
    </xf>
    <xf numFmtId="0" fontId="3" fillId="0" borderId="13" xfId="62" applyFont="1" applyFill="1" applyBorder="1" applyAlignment="1">
      <alignment horizontal="right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19" borderId="18" xfId="0" applyFont="1" applyFill="1" applyBorder="1" applyAlignment="1">
      <alignment horizontal="left" vertical="center" wrapText="1"/>
    </xf>
    <xf numFmtId="0" fontId="3" fillId="19" borderId="11" xfId="0" applyFont="1" applyFill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25" applyNumberFormat="1" applyFont="1" applyBorder="1" applyAlignment="1">
      <alignment horizontal="left" vertical="center" wrapText="1"/>
      <protection/>
    </xf>
    <xf numFmtId="0" fontId="3" fillId="0" borderId="12" xfId="25" applyNumberFormat="1" applyFont="1" applyBorder="1" applyAlignment="1">
      <alignment horizontal="left" vertical="center" wrapText="1"/>
      <protection/>
    </xf>
    <xf numFmtId="0" fontId="3" fillId="0" borderId="14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right" vertical="center" wrapText="1"/>
    </xf>
    <xf numFmtId="0" fontId="3" fillId="19" borderId="12" xfId="0" applyNumberFormat="1" applyFont="1" applyFill="1" applyBorder="1" applyAlignment="1">
      <alignment horizontal="center" vertical="center" wrapText="1"/>
    </xf>
    <xf numFmtId="0" fontId="3" fillId="20" borderId="13" xfId="0" applyNumberFormat="1" applyFont="1" applyFill="1" applyBorder="1" applyAlignment="1">
      <alignment horizontal="right" vertical="center" wrapText="1"/>
    </xf>
    <xf numFmtId="0" fontId="3" fillId="0" borderId="13" xfId="62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3" fillId="19" borderId="11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right" vertical="center"/>
    </xf>
    <xf numFmtId="0" fontId="8" fillId="0" borderId="13" xfId="0" applyNumberFormat="1" applyFont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19" borderId="13" xfId="0" applyNumberFormat="1" applyFont="1" applyFill="1" applyBorder="1" applyAlignment="1">
      <alignment horizontal="center" vertical="center" wrapText="1"/>
    </xf>
    <xf numFmtId="0" fontId="3" fillId="0" borderId="10" xfId="16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16" applyNumberFormat="1" applyFont="1" applyBorder="1" applyAlignment="1">
      <alignment horizontal="center" vertical="center" wrapText="1"/>
      <protection/>
    </xf>
    <xf numFmtId="0" fontId="3" fillId="0" borderId="12" xfId="16" applyNumberFormat="1" applyFont="1" applyBorder="1" applyAlignment="1">
      <alignment horizontal="center" vertical="center" wrapText="1"/>
      <protection/>
    </xf>
    <xf numFmtId="0" fontId="3" fillId="0" borderId="10" xfId="46" applyNumberFormat="1" applyFont="1" applyBorder="1" applyAlignment="1">
      <alignment horizontal="center" vertical="center" wrapText="1"/>
      <protection/>
    </xf>
    <xf numFmtId="0" fontId="3" fillId="0" borderId="12" xfId="46" applyNumberFormat="1" applyFont="1" applyBorder="1" applyAlignment="1">
      <alignment horizontal="center" vertical="center" wrapText="1"/>
      <protection/>
    </xf>
    <xf numFmtId="0" fontId="3" fillId="0" borderId="10" xfId="64" applyNumberFormat="1" applyFont="1" applyBorder="1" applyAlignment="1">
      <alignment horizontal="center" vertical="center" wrapText="1"/>
      <protection/>
    </xf>
    <xf numFmtId="0" fontId="3" fillId="0" borderId="12" xfId="64" applyNumberFormat="1" applyFont="1" applyBorder="1" applyAlignment="1">
      <alignment horizontal="center" vertical="center" wrapText="1"/>
      <protection/>
    </xf>
    <xf numFmtId="0" fontId="3" fillId="0" borderId="11" xfId="64" applyNumberFormat="1" applyFont="1" applyBorder="1" applyAlignment="1">
      <alignment horizontal="center" vertical="center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11" fillId="0" borderId="10" xfId="16" applyNumberFormat="1" applyFont="1" applyBorder="1" applyAlignment="1">
      <alignment horizontal="center" vertical="center" wrapText="1"/>
      <protection/>
    </xf>
    <xf numFmtId="0" fontId="3" fillId="4" borderId="12" xfId="0" applyFont="1" applyFill="1" applyBorder="1" applyAlignment="1">
      <alignment horizontal="center" vertical="center" wrapText="1"/>
    </xf>
    <xf numFmtId="0" fontId="11" fillId="0" borderId="12" xfId="16" applyNumberFormat="1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49" fontId="3" fillId="19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19" borderId="11" xfId="0" applyFont="1" applyFill="1" applyBorder="1" applyAlignment="1">
      <alignment horizontal="center" vertical="center" wrapText="1"/>
    </xf>
    <xf numFmtId="49" fontId="4" fillId="19" borderId="11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67" applyNumberFormat="1" applyFont="1" applyFill="1" applyBorder="1" applyAlignment="1" applyProtection="1">
      <alignment horizontal="right" vertical="center" wrapText="1"/>
      <protection/>
    </xf>
    <xf numFmtId="0" fontId="3" fillId="0" borderId="13" xfId="67" applyNumberFormat="1" applyFont="1" applyFill="1" applyBorder="1" applyAlignment="1" applyProtection="1">
      <alignment horizontal="left" vertical="center" wrapText="1"/>
      <protection/>
    </xf>
    <xf numFmtId="0" fontId="3" fillId="0" borderId="13" xfId="67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67" applyNumberFormat="1" applyFont="1" applyFill="1" applyBorder="1" applyAlignment="1" applyProtection="1">
      <alignment horizontal="center" vertical="center" wrapText="1"/>
      <protection/>
    </xf>
    <xf numFmtId="0" fontId="3" fillId="0" borderId="13" xfId="67" applyNumberFormat="1" applyFont="1" applyFill="1" applyBorder="1" applyAlignment="1" applyProtection="1">
      <alignment horizontal="center" vertical="center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77" fontId="3" fillId="0" borderId="13" xfId="0" applyNumberFormat="1" applyFont="1" applyBorder="1" applyAlignment="1">
      <alignment horizontal="right" vertical="center" wrapText="1"/>
    </xf>
    <xf numFmtId="0" fontId="3" fillId="0" borderId="13" xfId="67" applyFont="1" applyFill="1" applyBorder="1" applyAlignment="1">
      <alignment horizontal="right" vertical="center" wrapText="1"/>
    </xf>
    <xf numFmtId="0" fontId="12" fillId="0" borderId="21" xfId="0" applyFont="1" applyBorder="1" applyAlignment="1">
      <alignment horizontal="left" vertical="center" wrapText="1"/>
    </xf>
    <xf numFmtId="0" fontId="3" fillId="0" borderId="13" xfId="67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3" fillId="0" borderId="13" xfId="67" applyNumberFormat="1" applyFont="1" applyFill="1" applyBorder="1" applyAlignment="1">
      <alignment horizontal="center" vertical="center" wrapText="1"/>
    </xf>
    <xf numFmtId="0" fontId="3" fillId="0" borderId="22" xfId="67" applyFont="1" applyFill="1" applyBorder="1" applyAlignment="1">
      <alignment horizontal="center" vertical="center" wrapText="1"/>
    </xf>
    <xf numFmtId="0" fontId="3" fillId="0" borderId="23" xfId="67" applyFont="1" applyFill="1" applyBorder="1" applyAlignment="1">
      <alignment horizontal="center" vertical="center" wrapText="1"/>
    </xf>
    <xf numFmtId="0" fontId="3" fillId="0" borderId="24" xfId="67" applyFont="1" applyFill="1" applyBorder="1" applyAlignment="1">
      <alignment horizontal="center" vertical="center" wrapText="1"/>
    </xf>
  </cellXfs>
  <cellStyles count="74">
    <cellStyle name="Normal" xfId="0"/>
    <cellStyle name="Normal" xfId="15"/>
    <cellStyle name="常规 10 10" xfId="16"/>
    <cellStyle name="常规 10 14" xfId="17"/>
    <cellStyle name="常规 10 2 2" xfId="18"/>
    <cellStyle name="常规 17" xfId="19"/>
    <cellStyle name="常规 22" xfId="20"/>
    <cellStyle name="常规 17 2" xfId="21"/>
    <cellStyle name="常规 2" xfId="22"/>
    <cellStyle name="常规 2 15" xfId="23"/>
    <cellStyle name="常规 2 16" xfId="24"/>
    <cellStyle name="常规_育苗情况统计表（表5上）" xfId="25"/>
    <cellStyle name="常规 27" xfId="26"/>
    <cellStyle name="常规 32" xfId="27"/>
    <cellStyle name="常规 31" xfId="28"/>
    <cellStyle name="常规 4" xfId="29"/>
    <cellStyle name="常规 5" xfId="30"/>
    <cellStyle name="常规 5 6" xfId="31"/>
    <cellStyle name="常规 5 6 2 2" xfId="32"/>
    <cellStyle name="60% - 强调文字颜色 6" xfId="33"/>
    <cellStyle name="20% - 强调文字颜色 6" xfId="34"/>
    <cellStyle name="输出" xfId="35"/>
    <cellStyle name="检查单元格" xfId="36"/>
    <cellStyle name="差" xfId="37"/>
    <cellStyle name="标题 1" xfId="38"/>
    <cellStyle name="解释性文本" xfId="39"/>
    <cellStyle name="标题 2" xfId="40"/>
    <cellStyle name="40% - 强调文字颜色 5" xfId="41"/>
    <cellStyle name="Comma [0]" xfId="42"/>
    <cellStyle name="40% - 强调文字颜色 6" xfId="43"/>
    <cellStyle name="Hyperlink" xfId="44"/>
    <cellStyle name="强调文字颜色 5" xfId="45"/>
    <cellStyle name="常规 10 5" xfId="46"/>
    <cellStyle name="标题 3" xfId="47"/>
    <cellStyle name="汇总" xfId="48"/>
    <cellStyle name="20% - 强调文字颜色 1" xfId="49"/>
    <cellStyle name="40% - 强调文字颜色 1" xfId="50"/>
    <cellStyle name="强调文字颜色 6" xfId="51"/>
    <cellStyle name="常规 11 5" xfId="52"/>
    <cellStyle name="Comma" xfId="53"/>
    <cellStyle name="常规 14 2 2 2" xfId="54"/>
    <cellStyle name="标题" xfId="55"/>
    <cellStyle name="Followed Hyperlink" xfId="56"/>
    <cellStyle name="40% - 强调文字颜色 4" xfId="57"/>
    <cellStyle name="链接单元格" xfId="58"/>
    <cellStyle name="常规 10 10 2 2" xfId="59"/>
    <cellStyle name="标题 4" xfId="60"/>
    <cellStyle name="20% - 强调文字颜色 2" xfId="61"/>
    <cellStyle name="常规 10" xfId="62"/>
    <cellStyle name="Currency [0]" xfId="63"/>
    <cellStyle name="常规 10 2" xfId="64"/>
    <cellStyle name="警告文本" xfId="65"/>
    <cellStyle name="40% - 强调文字颜色 2" xfId="66"/>
    <cellStyle name="注释" xfId="67"/>
    <cellStyle name="60% - 强调文字颜色 3" xfId="68"/>
    <cellStyle name="常规 23" xfId="69"/>
    <cellStyle name="好" xfId="70"/>
    <cellStyle name="20% - 强调文字颜色 5" xfId="71"/>
    <cellStyle name="适中" xfId="72"/>
    <cellStyle name="计算" xfId="73"/>
    <cellStyle name="强调文字颜色 1" xfId="74"/>
    <cellStyle name="60% - 强调文字颜色 4" xfId="75"/>
    <cellStyle name="60% - 强调文字颜色 1" xfId="76"/>
    <cellStyle name="强调文字颜色 2" xfId="77"/>
    <cellStyle name="60% - 强调文字颜色 5" xfId="78"/>
    <cellStyle name="Percent" xfId="79"/>
    <cellStyle name="60% - 强调文字颜色 2" xfId="80"/>
    <cellStyle name="Currency" xfId="81"/>
    <cellStyle name="强调文字颜色 3" xfId="82"/>
    <cellStyle name="20% - 强调文字颜色 3" xfId="83"/>
    <cellStyle name="输入" xfId="84"/>
    <cellStyle name="40% - 强调文字颜色 3" xfId="85"/>
    <cellStyle name="强调文字颜色 4" xfId="86"/>
    <cellStyle name="20% - 强调文字颜色 4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110" zoomScaleNormal="110" workbookViewId="0" topLeftCell="A1">
      <pane ySplit="8" topLeftCell="A9" activePane="bottomLeft" state="frozen"/>
      <selection pane="bottomLeft" activeCell="A2" sqref="A2:P2"/>
    </sheetView>
  </sheetViews>
  <sheetFormatPr defaultColWidth="9.00390625" defaultRowHeight="14.25"/>
  <cols>
    <col min="1" max="2" width="3.25390625" style="1" customWidth="1"/>
    <col min="3" max="3" width="15.75390625" style="16" customWidth="1"/>
    <col min="4" max="4" width="11.25390625" style="0" customWidth="1"/>
    <col min="5" max="5" width="4.875" style="17" customWidth="1"/>
    <col min="6" max="6" width="8.25390625" style="0" customWidth="1"/>
    <col min="7" max="7" width="8.00390625" style="0" customWidth="1"/>
    <col min="8" max="9" width="6.75390625" style="0" customWidth="1"/>
    <col min="10" max="10" width="7.00390625" style="0" customWidth="1"/>
    <col min="11" max="11" width="8.125" style="0" customWidth="1"/>
    <col min="12" max="12" width="7.375" style="0" customWidth="1"/>
    <col min="13" max="13" width="8.125" style="0" customWidth="1"/>
    <col min="14" max="14" width="8.375" style="18" customWidth="1"/>
    <col min="15" max="15" width="11.375" style="18" customWidth="1"/>
    <col min="16" max="16" width="8.00390625" style="19" customWidth="1"/>
  </cols>
  <sheetData>
    <row r="1" spans="1:3" ht="24.75" customHeight="1">
      <c r="A1" s="20" t="s">
        <v>0</v>
      </c>
      <c r="B1" s="20"/>
      <c r="C1" s="20"/>
    </row>
    <row r="2" spans="1:16" ht="26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" customFormat="1" ht="23.25" customHeight="1">
      <c r="A3" s="22" t="s">
        <v>2</v>
      </c>
      <c r="B3" s="22"/>
      <c r="C3" s="22"/>
      <c r="D3" s="22"/>
      <c r="E3" s="47"/>
      <c r="F3" s="22"/>
      <c r="G3" s="22"/>
      <c r="H3" s="22"/>
      <c r="I3" s="22"/>
      <c r="J3" s="22"/>
      <c r="K3" s="22"/>
      <c r="L3" s="22"/>
      <c r="M3" s="22"/>
      <c r="N3" s="59"/>
      <c r="O3" s="22"/>
      <c r="P3" s="22"/>
    </row>
    <row r="4" spans="1:16" s="2" customFormat="1" ht="21" customHeight="1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6" t="s">
        <v>8</v>
      </c>
      <c r="G4" s="26"/>
      <c r="H4" s="26"/>
      <c r="I4" s="26"/>
      <c r="J4" s="26"/>
      <c r="K4" s="26"/>
      <c r="L4" s="26"/>
      <c r="M4" s="26"/>
      <c r="N4" s="23" t="s">
        <v>9</v>
      </c>
      <c r="O4" s="23" t="s">
        <v>10</v>
      </c>
      <c r="P4" s="26" t="s">
        <v>11</v>
      </c>
    </row>
    <row r="5" spans="1:16" s="2" customFormat="1" ht="21" customHeight="1">
      <c r="A5" s="24"/>
      <c r="B5" s="24"/>
      <c r="C5" s="24"/>
      <c r="D5" s="24"/>
      <c r="E5" s="24"/>
      <c r="F5" s="26" t="s">
        <v>12</v>
      </c>
      <c r="G5" s="48" t="s">
        <v>13</v>
      </c>
      <c r="H5" s="49"/>
      <c r="I5" s="49"/>
      <c r="J5" s="58"/>
      <c r="K5" s="48" t="s">
        <v>14</v>
      </c>
      <c r="L5" s="49"/>
      <c r="M5" s="58"/>
      <c r="N5" s="24"/>
      <c r="O5" s="24"/>
      <c r="P5" s="26"/>
    </row>
    <row r="6" spans="1:16" s="2" customFormat="1" ht="24" customHeight="1">
      <c r="A6" s="25"/>
      <c r="B6" s="25"/>
      <c r="C6" s="25"/>
      <c r="D6" s="25"/>
      <c r="E6" s="25"/>
      <c r="F6" s="26"/>
      <c r="G6" s="26" t="s">
        <v>15</v>
      </c>
      <c r="H6" s="26" t="s">
        <v>16</v>
      </c>
      <c r="I6" s="26" t="s">
        <v>17</v>
      </c>
      <c r="J6" s="26" t="s">
        <v>18</v>
      </c>
      <c r="K6" s="26" t="s">
        <v>15</v>
      </c>
      <c r="L6" s="26" t="s">
        <v>17</v>
      </c>
      <c r="M6" s="26" t="s">
        <v>18</v>
      </c>
      <c r="N6" s="25"/>
      <c r="O6" s="25"/>
      <c r="P6" s="26"/>
    </row>
    <row r="7" spans="1:16" s="3" customFormat="1" ht="19.5" customHeight="1">
      <c r="A7" s="26">
        <v>1</v>
      </c>
      <c r="B7" s="23"/>
      <c r="C7" s="23">
        <v>2</v>
      </c>
      <c r="D7" s="25">
        <v>3</v>
      </c>
      <c r="E7" s="25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5">
        <v>13</v>
      </c>
      <c r="O7" s="25">
        <v>14</v>
      </c>
      <c r="P7" s="26">
        <v>15</v>
      </c>
    </row>
    <row r="8" spans="1:16" s="2" customFormat="1" ht="32.25" customHeight="1">
      <c r="A8" s="26" t="s">
        <v>19</v>
      </c>
      <c r="B8" s="26"/>
      <c r="C8" s="26"/>
      <c r="D8" s="27" t="s">
        <v>20</v>
      </c>
      <c r="E8" s="25"/>
      <c r="F8" s="27">
        <f aca="true" t="shared" si="0" ref="F8:F25">SUM(G8+K8)</f>
        <v>11069.61</v>
      </c>
      <c r="G8" s="27">
        <f aca="true" t="shared" si="1" ref="G8:G25">SUM(H8:J8)</f>
        <v>3536.9800000000005</v>
      </c>
      <c r="H8" s="27">
        <f>SUM(H9+H28+H53+H70+H87+H89+H93+H98+H103+H116+H137+H149+H235+H241+H245)</f>
        <v>613.36</v>
      </c>
      <c r="I8" s="27">
        <f>SUM(I9+I28+I53+I70+I87+I89+I93+I98+I103+I116+I137+I149+I235+I241+I245)</f>
        <v>283.65</v>
      </c>
      <c r="J8" s="27">
        <f>SUM(J9+J28+J53+J70+J87+J89+J93+J98+J103+J116+J137+J149+J235+J241+J245)</f>
        <v>2639.9700000000003</v>
      </c>
      <c r="K8" s="27">
        <f aca="true" t="shared" si="2" ref="K8:K25">SUM(L8:M8)</f>
        <v>7532.629999999999</v>
      </c>
      <c r="L8" s="27">
        <f>SUM(L9+L28+L53+L70+L87+L89+L93+L98+L103+L116+L137+L149+L235+L241+L245)</f>
        <v>3235.48</v>
      </c>
      <c r="M8" s="27">
        <f>SUM(M9+M28+M53+M70+M87+M89+M93+M98+M103+M116+M137+M149+M235+M241+M245)</f>
        <v>4297.15</v>
      </c>
      <c r="N8" s="25"/>
      <c r="O8" s="25"/>
      <c r="P8" s="26"/>
    </row>
    <row r="9" spans="1:16" s="4" customFormat="1" ht="19.5" customHeight="1">
      <c r="A9" s="26" t="s">
        <v>21</v>
      </c>
      <c r="B9" s="26"/>
      <c r="C9" s="28" t="s">
        <v>21</v>
      </c>
      <c r="D9" s="29" t="s">
        <v>22</v>
      </c>
      <c r="E9" s="50"/>
      <c r="F9" s="51">
        <f t="shared" si="0"/>
        <v>359.18000000000006</v>
      </c>
      <c r="G9" s="51">
        <f t="shared" si="1"/>
        <v>180</v>
      </c>
      <c r="H9" s="51">
        <f>SUM(H10:H27)</f>
        <v>180</v>
      </c>
      <c r="I9" s="51">
        <f>SUM(I10:I27)</f>
        <v>0</v>
      </c>
      <c r="J9" s="51">
        <f>SUM(J10:J27)</f>
        <v>0</v>
      </c>
      <c r="K9" s="51">
        <f t="shared" si="2"/>
        <v>179.18000000000004</v>
      </c>
      <c r="L9" s="51">
        <f>SUM(L10:L27)</f>
        <v>169.18000000000004</v>
      </c>
      <c r="M9" s="51">
        <f>SUM(M10:M27)</f>
        <v>10</v>
      </c>
      <c r="N9" s="55"/>
      <c r="O9" s="55"/>
      <c r="P9" s="55"/>
    </row>
    <row r="10" spans="1:16" s="5" customFormat="1" ht="40.5" customHeight="1">
      <c r="A10" s="26"/>
      <c r="B10" s="26">
        <v>1</v>
      </c>
      <c r="C10" s="30" t="s">
        <v>23</v>
      </c>
      <c r="D10" s="31" t="s">
        <v>24</v>
      </c>
      <c r="E10" s="25" t="s">
        <v>25</v>
      </c>
      <c r="F10" s="27">
        <f t="shared" si="0"/>
        <v>20</v>
      </c>
      <c r="G10" s="27">
        <f t="shared" si="1"/>
        <v>0</v>
      </c>
      <c r="H10" s="27">
        <v>0</v>
      </c>
      <c r="I10" s="32"/>
      <c r="J10" s="27"/>
      <c r="K10" s="27">
        <f t="shared" si="2"/>
        <v>20</v>
      </c>
      <c r="L10" s="27">
        <v>20</v>
      </c>
      <c r="M10" s="32"/>
      <c r="N10" s="39" t="s">
        <v>26</v>
      </c>
      <c r="O10" s="60" t="s">
        <v>27</v>
      </c>
      <c r="P10" s="26" t="s">
        <v>28</v>
      </c>
    </row>
    <row r="11" spans="1:16" s="6" customFormat="1" ht="19.5" customHeight="1">
      <c r="A11" s="26"/>
      <c r="B11" s="26">
        <v>2</v>
      </c>
      <c r="C11" s="30" t="s">
        <v>29</v>
      </c>
      <c r="D11" s="32" t="s">
        <v>30</v>
      </c>
      <c r="E11" s="43" t="s">
        <v>25</v>
      </c>
      <c r="F11" s="27">
        <f t="shared" si="0"/>
        <v>0.3</v>
      </c>
      <c r="G11" s="27">
        <f t="shared" si="1"/>
        <v>0</v>
      </c>
      <c r="H11" s="32"/>
      <c r="I11" s="32"/>
      <c r="J11" s="32"/>
      <c r="K11" s="27">
        <f t="shared" si="2"/>
        <v>0.3</v>
      </c>
      <c r="L11" s="32"/>
      <c r="M11" s="32">
        <v>0.3</v>
      </c>
      <c r="N11" s="39" t="s">
        <v>31</v>
      </c>
      <c r="O11" s="60" t="s">
        <v>32</v>
      </c>
      <c r="P11" s="26" t="s">
        <v>28</v>
      </c>
    </row>
    <row r="12" spans="1:16" s="6" customFormat="1" ht="19.5" customHeight="1">
      <c r="A12" s="26"/>
      <c r="B12" s="26"/>
      <c r="C12" s="30"/>
      <c r="D12" s="32" t="s">
        <v>33</v>
      </c>
      <c r="E12" s="43" t="s">
        <v>25</v>
      </c>
      <c r="F12" s="27">
        <f t="shared" si="0"/>
        <v>0.7</v>
      </c>
      <c r="G12" s="27">
        <f t="shared" si="1"/>
        <v>0</v>
      </c>
      <c r="H12" s="32"/>
      <c r="I12" s="32"/>
      <c r="J12" s="32"/>
      <c r="K12" s="27">
        <f t="shared" si="2"/>
        <v>0.7</v>
      </c>
      <c r="L12" s="32"/>
      <c r="M12" s="32">
        <v>0.7</v>
      </c>
      <c r="N12" s="39"/>
      <c r="O12" s="60"/>
      <c r="P12" s="26"/>
    </row>
    <row r="13" spans="1:16" s="6" customFormat="1" ht="19.5" customHeight="1">
      <c r="A13" s="26"/>
      <c r="B13" s="24">
        <v>3</v>
      </c>
      <c r="C13" s="30" t="s">
        <v>34</v>
      </c>
      <c r="D13" s="32" t="s">
        <v>35</v>
      </c>
      <c r="E13" s="43" t="s">
        <v>25</v>
      </c>
      <c r="F13" s="27">
        <f t="shared" si="0"/>
        <v>8.3</v>
      </c>
      <c r="G13" s="27">
        <f t="shared" si="1"/>
        <v>8</v>
      </c>
      <c r="H13" s="52">
        <v>8</v>
      </c>
      <c r="I13" s="52"/>
      <c r="J13" s="52"/>
      <c r="K13" s="27">
        <f t="shared" si="2"/>
        <v>0.3</v>
      </c>
      <c r="L13" s="52">
        <v>0.3</v>
      </c>
      <c r="M13" s="52"/>
      <c r="N13" s="39" t="s">
        <v>36</v>
      </c>
      <c r="O13" s="60" t="s">
        <v>37</v>
      </c>
      <c r="P13" s="26"/>
    </row>
    <row r="14" spans="1:16" s="6" customFormat="1" ht="19.5" customHeight="1">
      <c r="A14" s="26"/>
      <c r="B14" s="24"/>
      <c r="C14" s="30"/>
      <c r="D14" s="32" t="s">
        <v>38</v>
      </c>
      <c r="E14" s="43" t="s">
        <v>25</v>
      </c>
      <c r="F14" s="27">
        <f t="shared" si="0"/>
        <v>5</v>
      </c>
      <c r="G14" s="27">
        <f t="shared" si="1"/>
        <v>5</v>
      </c>
      <c r="H14" s="53">
        <v>5</v>
      </c>
      <c r="I14" s="53"/>
      <c r="J14" s="53"/>
      <c r="K14" s="27">
        <f t="shared" si="2"/>
        <v>0</v>
      </c>
      <c r="L14" s="53"/>
      <c r="M14" s="53"/>
      <c r="N14" s="39"/>
      <c r="O14" s="60"/>
      <c r="P14" s="26"/>
    </row>
    <row r="15" spans="1:16" s="6" customFormat="1" ht="19.5" customHeight="1">
      <c r="A15" s="26"/>
      <c r="B15" s="24"/>
      <c r="C15" s="30"/>
      <c r="D15" s="32" t="s">
        <v>39</v>
      </c>
      <c r="E15" s="43" t="s">
        <v>25</v>
      </c>
      <c r="F15" s="27">
        <f t="shared" si="0"/>
        <v>10.2</v>
      </c>
      <c r="G15" s="27">
        <f t="shared" si="1"/>
        <v>10</v>
      </c>
      <c r="H15" s="53">
        <v>10</v>
      </c>
      <c r="I15" s="53"/>
      <c r="J15" s="53"/>
      <c r="K15" s="27">
        <f t="shared" si="2"/>
        <v>0.2</v>
      </c>
      <c r="L15" s="53">
        <v>0.2</v>
      </c>
      <c r="M15" s="53"/>
      <c r="N15" s="39"/>
      <c r="O15" s="60"/>
      <c r="P15" s="26"/>
    </row>
    <row r="16" spans="1:16" s="6" customFormat="1" ht="19.5" customHeight="1">
      <c r="A16" s="26"/>
      <c r="B16" s="24"/>
      <c r="C16" s="30"/>
      <c r="D16" s="32" t="s">
        <v>40</v>
      </c>
      <c r="E16" s="43" t="s">
        <v>25</v>
      </c>
      <c r="F16" s="27">
        <f t="shared" si="0"/>
        <v>1.3</v>
      </c>
      <c r="G16" s="27">
        <f t="shared" si="1"/>
        <v>1</v>
      </c>
      <c r="H16" s="53">
        <v>1</v>
      </c>
      <c r="I16" s="53"/>
      <c r="J16" s="53"/>
      <c r="K16" s="27">
        <f t="shared" si="2"/>
        <v>0.3</v>
      </c>
      <c r="L16" s="53">
        <v>0.3</v>
      </c>
      <c r="M16" s="53"/>
      <c r="N16" s="39"/>
      <c r="O16" s="60"/>
      <c r="P16" s="26"/>
    </row>
    <row r="17" spans="1:16" s="6" customFormat="1" ht="19.5" customHeight="1">
      <c r="A17" s="26"/>
      <c r="B17" s="24"/>
      <c r="C17" s="30"/>
      <c r="D17" s="32" t="s">
        <v>41</v>
      </c>
      <c r="E17" s="43" t="s">
        <v>25</v>
      </c>
      <c r="F17" s="27">
        <f t="shared" si="0"/>
        <v>1.2</v>
      </c>
      <c r="G17" s="27">
        <f t="shared" si="1"/>
        <v>1</v>
      </c>
      <c r="H17" s="53">
        <v>1</v>
      </c>
      <c r="I17" s="53"/>
      <c r="J17" s="53"/>
      <c r="K17" s="27">
        <f t="shared" si="2"/>
        <v>0.2</v>
      </c>
      <c r="L17" s="53">
        <v>0.2</v>
      </c>
      <c r="M17" s="53"/>
      <c r="N17" s="39"/>
      <c r="O17" s="60"/>
      <c r="P17" s="26"/>
    </row>
    <row r="18" spans="1:16" s="6" customFormat="1" ht="19.5" customHeight="1">
      <c r="A18" s="26"/>
      <c r="B18" s="24"/>
      <c r="C18" s="30"/>
      <c r="D18" s="32" t="s">
        <v>42</v>
      </c>
      <c r="E18" s="43" t="s">
        <v>25</v>
      </c>
      <c r="F18" s="27">
        <f t="shared" si="0"/>
        <v>1.2</v>
      </c>
      <c r="G18" s="27">
        <f t="shared" si="1"/>
        <v>1</v>
      </c>
      <c r="H18" s="53">
        <v>1</v>
      </c>
      <c r="I18" s="53"/>
      <c r="J18" s="53"/>
      <c r="K18" s="27">
        <f t="shared" si="2"/>
        <v>0.2</v>
      </c>
      <c r="L18" s="53">
        <v>0.2</v>
      </c>
      <c r="M18" s="53"/>
      <c r="N18" s="39"/>
      <c r="O18" s="60"/>
      <c r="P18" s="26"/>
    </row>
    <row r="19" spans="1:16" s="6" customFormat="1" ht="19.5" customHeight="1">
      <c r="A19" s="26"/>
      <c r="B19" s="24"/>
      <c r="C19" s="30"/>
      <c r="D19" s="32" t="s">
        <v>43</v>
      </c>
      <c r="E19" s="43" t="s">
        <v>25</v>
      </c>
      <c r="F19" s="27">
        <f t="shared" si="0"/>
        <v>1</v>
      </c>
      <c r="G19" s="27">
        <f t="shared" si="1"/>
        <v>1</v>
      </c>
      <c r="H19" s="53">
        <v>1</v>
      </c>
      <c r="I19" s="53"/>
      <c r="J19" s="53"/>
      <c r="K19" s="27">
        <f t="shared" si="2"/>
        <v>0</v>
      </c>
      <c r="L19" s="53"/>
      <c r="M19" s="53"/>
      <c r="N19" s="39"/>
      <c r="O19" s="60"/>
      <c r="P19" s="26"/>
    </row>
    <row r="20" spans="1:16" s="7" customFormat="1" ht="19.5" customHeight="1">
      <c r="A20" s="26"/>
      <c r="B20" s="24"/>
      <c r="C20" s="30"/>
      <c r="D20" s="32" t="s">
        <v>30</v>
      </c>
      <c r="E20" s="43" t="s">
        <v>25</v>
      </c>
      <c r="F20" s="27">
        <f t="shared" si="0"/>
        <v>2</v>
      </c>
      <c r="G20" s="27">
        <f t="shared" si="1"/>
        <v>0</v>
      </c>
      <c r="H20" s="54"/>
      <c r="I20" s="54"/>
      <c r="J20" s="57"/>
      <c r="K20" s="27">
        <f t="shared" si="2"/>
        <v>2</v>
      </c>
      <c r="L20" s="54">
        <v>1</v>
      </c>
      <c r="M20" s="54">
        <v>1</v>
      </c>
      <c r="N20" s="39"/>
      <c r="O20" s="60"/>
      <c r="P20" s="26"/>
    </row>
    <row r="21" spans="1:16" s="7" customFormat="1" ht="19.5" customHeight="1">
      <c r="A21" s="26"/>
      <c r="B21" s="24"/>
      <c r="C21" s="30"/>
      <c r="D21" s="32" t="s">
        <v>33</v>
      </c>
      <c r="E21" s="43" t="s">
        <v>25</v>
      </c>
      <c r="F21" s="27">
        <f t="shared" si="0"/>
        <v>18</v>
      </c>
      <c r="G21" s="27">
        <f t="shared" si="1"/>
        <v>0</v>
      </c>
      <c r="H21" s="54"/>
      <c r="I21" s="54"/>
      <c r="J21" s="57"/>
      <c r="K21" s="27">
        <f t="shared" si="2"/>
        <v>18</v>
      </c>
      <c r="L21" s="54">
        <v>10</v>
      </c>
      <c r="M21" s="54">
        <v>8</v>
      </c>
      <c r="N21" s="39"/>
      <c r="O21" s="60"/>
      <c r="P21" s="26"/>
    </row>
    <row r="22" spans="1:16" s="7" customFormat="1" ht="19.5" customHeight="1">
      <c r="A22" s="26"/>
      <c r="B22" s="24"/>
      <c r="C22" s="30"/>
      <c r="D22" s="32" t="s">
        <v>44</v>
      </c>
      <c r="E22" s="43" t="s">
        <v>25</v>
      </c>
      <c r="F22" s="27">
        <f t="shared" si="0"/>
        <v>1</v>
      </c>
      <c r="G22" s="27">
        <f t="shared" si="1"/>
        <v>0</v>
      </c>
      <c r="H22" s="54"/>
      <c r="I22" s="54"/>
      <c r="J22" s="57"/>
      <c r="K22" s="27">
        <f t="shared" si="2"/>
        <v>1</v>
      </c>
      <c r="L22" s="54">
        <v>1</v>
      </c>
      <c r="M22" s="54"/>
      <c r="N22" s="39"/>
      <c r="O22" s="60"/>
      <c r="P22" s="39"/>
    </row>
    <row r="23" spans="1:16" s="7" customFormat="1" ht="19.5" customHeight="1">
      <c r="A23" s="26"/>
      <c r="B23" s="24"/>
      <c r="C23" s="30"/>
      <c r="D23" s="32" t="s">
        <v>45</v>
      </c>
      <c r="E23" s="43" t="s">
        <v>25</v>
      </c>
      <c r="F23" s="27">
        <f t="shared" si="0"/>
        <v>3</v>
      </c>
      <c r="G23" s="27">
        <f t="shared" si="1"/>
        <v>0</v>
      </c>
      <c r="H23" s="54"/>
      <c r="I23" s="54"/>
      <c r="J23" s="36"/>
      <c r="K23" s="27">
        <f t="shared" si="2"/>
        <v>3</v>
      </c>
      <c r="L23" s="54">
        <v>3</v>
      </c>
      <c r="M23" s="54"/>
      <c r="N23" s="39"/>
      <c r="O23" s="60"/>
      <c r="P23" s="39"/>
    </row>
    <row r="24" spans="1:16" s="7" customFormat="1" ht="19.5" customHeight="1">
      <c r="A24" s="26"/>
      <c r="B24" s="23">
        <v>4</v>
      </c>
      <c r="C24" s="33" t="s">
        <v>46</v>
      </c>
      <c r="D24" s="27" t="s">
        <v>30</v>
      </c>
      <c r="E24" s="25" t="s">
        <v>25</v>
      </c>
      <c r="F24" s="27">
        <f t="shared" si="0"/>
        <v>5.38</v>
      </c>
      <c r="G24" s="27">
        <f t="shared" si="1"/>
        <v>0</v>
      </c>
      <c r="H24" s="27"/>
      <c r="I24" s="27"/>
      <c r="J24" s="27"/>
      <c r="K24" s="27">
        <f t="shared" si="2"/>
        <v>5.38</v>
      </c>
      <c r="L24" s="27">
        <v>5.38</v>
      </c>
      <c r="M24" s="27"/>
      <c r="N24" s="24" t="s">
        <v>47</v>
      </c>
      <c r="O24" s="24">
        <v>18894642028</v>
      </c>
      <c r="P24" s="37" t="s">
        <v>28</v>
      </c>
    </row>
    <row r="25" spans="1:16" s="7" customFormat="1" ht="19.5" customHeight="1">
      <c r="A25" s="26"/>
      <c r="B25" s="24"/>
      <c r="C25" s="34"/>
      <c r="D25" s="27" t="s">
        <v>33</v>
      </c>
      <c r="E25" s="25" t="s">
        <v>25</v>
      </c>
      <c r="F25" s="27">
        <f t="shared" si="0"/>
        <v>214.10000000000002</v>
      </c>
      <c r="G25" s="27">
        <f t="shared" si="1"/>
        <v>106</v>
      </c>
      <c r="H25" s="32">
        <v>106</v>
      </c>
      <c r="I25" s="32"/>
      <c r="J25" s="32"/>
      <c r="K25" s="27">
        <f t="shared" si="2"/>
        <v>108.10000000000002</v>
      </c>
      <c r="L25" s="32">
        <v>108.10000000000002</v>
      </c>
      <c r="M25" s="32"/>
      <c r="N25" s="24"/>
      <c r="O25" s="24"/>
      <c r="P25" s="38"/>
    </row>
    <row r="26" spans="1:16" s="8" customFormat="1" ht="19.5" customHeight="1">
      <c r="A26" s="26"/>
      <c r="B26" s="25"/>
      <c r="C26" s="35"/>
      <c r="D26" s="36" t="s">
        <v>24</v>
      </c>
      <c r="E26" s="25" t="s">
        <v>25</v>
      </c>
      <c r="F26" s="27">
        <f aca="true" t="shared" si="3" ref="F26:F89">SUM(G26+K26)</f>
        <v>47</v>
      </c>
      <c r="G26" s="27">
        <f aca="true" t="shared" si="4" ref="G26:G89">SUM(H26:J26)</f>
        <v>47</v>
      </c>
      <c r="H26" s="32">
        <v>47</v>
      </c>
      <c r="I26" s="32"/>
      <c r="J26" s="32"/>
      <c r="K26" s="27">
        <f aca="true" t="shared" si="5" ref="K26:K89">SUM(L26:M26)</f>
        <v>0</v>
      </c>
      <c r="L26" s="32"/>
      <c r="M26" s="32"/>
      <c r="N26" s="25"/>
      <c r="O26" s="25"/>
      <c r="P26" s="43"/>
    </row>
    <row r="27" spans="1:16" s="7" customFormat="1" ht="33" customHeight="1">
      <c r="A27" s="26"/>
      <c r="B27" s="26">
        <v>5</v>
      </c>
      <c r="C27" s="30" t="s">
        <v>48</v>
      </c>
      <c r="D27" s="27" t="s">
        <v>33</v>
      </c>
      <c r="E27" s="43" t="s">
        <v>25</v>
      </c>
      <c r="F27" s="27">
        <f t="shared" si="3"/>
        <v>19.5</v>
      </c>
      <c r="G27" s="27">
        <f t="shared" si="4"/>
        <v>0</v>
      </c>
      <c r="H27" s="32"/>
      <c r="I27" s="32"/>
      <c r="J27" s="32"/>
      <c r="K27" s="27">
        <f t="shared" si="5"/>
        <v>19.5</v>
      </c>
      <c r="L27" s="32">
        <v>19.5</v>
      </c>
      <c r="M27" s="32"/>
      <c r="N27" s="43" t="s">
        <v>49</v>
      </c>
      <c r="O27" s="43">
        <v>13377116555</v>
      </c>
      <c r="P27" s="39"/>
    </row>
    <row r="28" spans="1:16" s="4" customFormat="1" ht="19.5" customHeight="1">
      <c r="A28" s="37" t="s">
        <v>50</v>
      </c>
      <c r="B28" s="37"/>
      <c r="C28" s="28" t="s">
        <v>50</v>
      </c>
      <c r="D28" s="29" t="s">
        <v>12</v>
      </c>
      <c r="E28" s="55"/>
      <c r="F28" s="51">
        <f t="shared" si="3"/>
        <v>1051.91</v>
      </c>
      <c r="G28" s="51">
        <f t="shared" si="4"/>
        <v>230.1</v>
      </c>
      <c r="H28" s="51">
        <f>SUM(H29:H52)</f>
        <v>46</v>
      </c>
      <c r="I28" s="51">
        <f>SUM(I29:I52)</f>
        <v>18</v>
      </c>
      <c r="J28" s="51">
        <f>SUM(J29:J52)</f>
        <v>166.1</v>
      </c>
      <c r="K28" s="51">
        <f t="shared" si="5"/>
        <v>821.8100000000001</v>
      </c>
      <c r="L28" s="51">
        <f>SUM(L29:L52)</f>
        <v>480.63000000000005</v>
      </c>
      <c r="M28" s="51">
        <f>SUM(M29:M52)</f>
        <v>341.18</v>
      </c>
      <c r="N28" s="55"/>
      <c r="O28" s="55"/>
      <c r="P28" s="55"/>
    </row>
    <row r="29" spans="1:16" s="7" customFormat="1" ht="19.5" customHeight="1">
      <c r="A29" s="38"/>
      <c r="B29" s="39">
        <v>6</v>
      </c>
      <c r="C29" s="40" t="s">
        <v>51</v>
      </c>
      <c r="D29" s="36" t="s">
        <v>30</v>
      </c>
      <c r="E29" s="43" t="s">
        <v>25</v>
      </c>
      <c r="F29" s="27">
        <f t="shared" si="3"/>
        <v>48</v>
      </c>
      <c r="G29" s="27">
        <f t="shared" si="4"/>
        <v>0</v>
      </c>
      <c r="H29" s="32"/>
      <c r="I29" s="32"/>
      <c r="J29" s="32"/>
      <c r="K29" s="27">
        <f t="shared" si="5"/>
        <v>48</v>
      </c>
      <c r="L29" s="32">
        <v>48</v>
      </c>
      <c r="M29" s="32"/>
      <c r="N29" s="37" t="s">
        <v>52</v>
      </c>
      <c r="O29" s="37">
        <v>18977263539</v>
      </c>
      <c r="P29" s="26"/>
    </row>
    <row r="30" spans="1:16" s="7" customFormat="1" ht="19.5" customHeight="1">
      <c r="A30" s="38"/>
      <c r="B30" s="39"/>
      <c r="C30" s="41"/>
      <c r="D30" s="36" t="s">
        <v>33</v>
      </c>
      <c r="E30" s="43" t="s">
        <v>25</v>
      </c>
      <c r="F30" s="27">
        <f t="shared" si="3"/>
        <v>90</v>
      </c>
      <c r="G30" s="27">
        <f t="shared" si="4"/>
        <v>0</v>
      </c>
      <c r="H30" s="54"/>
      <c r="I30" s="54"/>
      <c r="J30" s="54"/>
      <c r="K30" s="27">
        <f t="shared" si="5"/>
        <v>90</v>
      </c>
      <c r="L30" s="54">
        <v>90</v>
      </c>
      <c r="M30" s="54"/>
      <c r="N30" s="43"/>
      <c r="O30" s="43"/>
      <c r="P30" s="39"/>
    </row>
    <row r="31" spans="1:16" s="7" customFormat="1" ht="37.5" customHeight="1">
      <c r="A31" s="38"/>
      <c r="B31" s="39">
        <v>7</v>
      </c>
      <c r="C31" s="40" t="s">
        <v>53</v>
      </c>
      <c r="D31" s="32" t="s">
        <v>33</v>
      </c>
      <c r="E31" s="43" t="s">
        <v>25</v>
      </c>
      <c r="F31" s="27">
        <f t="shared" si="3"/>
        <v>80</v>
      </c>
      <c r="G31" s="27">
        <f t="shared" si="4"/>
        <v>0</v>
      </c>
      <c r="H31" s="32"/>
      <c r="I31" s="32"/>
      <c r="J31" s="32"/>
      <c r="K31" s="27">
        <f t="shared" si="5"/>
        <v>80</v>
      </c>
      <c r="L31" s="32">
        <v>80</v>
      </c>
      <c r="M31" s="32"/>
      <c r="N31" s="39" t="s">
        <v>54</v>
      </c>
      <c r="O31" s="60" t="s">
        <v>55</v>
      </c>
      <c r="P31" s="39" t="s">
        <v>28</v>
      </c>
    </row>
    <row r="32" spans="1:16" s="7" customFormat="1" ht="19.5" customHeight="1">
      <c r="A32" s="38"/>
      <c r="B32" s="37">
        <v>8</v>
      </c>
      <c r="C32" s="40" t="s">
        <v>56</v>
      </c>
      <c r="D32" s="36" t="s">
        <v>30</v>
      </c>
      <c r="E32" s="43" t="s">
        <v>25</v>
      </c>
      <c r="F32" s="27">
        <f t="shared" si="3"/>
        <v>3.42</v>
      </c>
      <c r="G32" s="27">
        <f t="shared" si="4"/>
        <v>0</v>
      </c>
      <c r="H32" s="56">
        <v>0</v>
      </c>
      <c r="I32" s="36"/>
      <c r="J32" s="36"/>
      <c r="K32" s="27">
        <f t="shared" si="5"/>
        <v>3.42</v>
      </c>
      <c r="L32" s="36">
        <v>3.42</v>
      </c>
      <c r="M32" s="61"/>
      <c r="N32" s="37" t="s">
        <v>57</v>
      </c>
      <c r="O32" s="37">
        <v>18385824137</v>
      </c>
      <c r="P32" s="43"/>
    </row>
    <row r="33" spans="1:16" s="7" customFormat="1" ht="19.5" customHeight="1">
      <c r="A33" s="38"/>
      <c r="B33" s="38"/>
      <c r="C33" s="42"/>
      <c r="D33" s="36" t="s">
        <v>33</v>
      </c>
      <c r="E33" s="43" t="s">
        <v>25</v>
      </c>
      <c r="F33" s="27">
        <f t="shared" si="3"/>
        <v>36.97</v>
      </c>
      <c r="G33" s="27">
        <f t="shared" si="4"/>
        <v>17.5</v>
      </c>
      <c r="H33" s="56">
        <v>17.5</v>
      </c>
      <c r="I33" s="36"/>
      <c r="J33" s="36"/>
      <c r="K33" s="27">
        <f t="shared" si="5"/>
        <v>19.47</v>
      </c>
      <c r="L33" s="36">
        <v>19.47</v>
      </c>
      <c r="M33" s="61"/>
      <c r="N33" s="38"/>
      <c r="O33" s="38"/>
      <c r="P33" s="39"/>
    </row>
    <row r="34" spans="1:16" s="7" customFormat="1" ht="19.5" customHeight="1">
      <c r="A34" s="38"/>
      <c r="B34" s="38"/>
      <c r="C34" s="42"/>
      <c r="D34" s="36" t="s">
        <v>45</v>
      </c>
      <c r="E34" s="43" t="s">
        <v>25</v>
      </c>
      <c r="F34" s="27">
        <f t="shared" si="3"/>
        <v>14</v>
      </c>
      <c r="G34" s="27">
        <f t="shared" si="4"/>
        <v>14</v>
      </c>
      <c r="H34" s="56">
        <v>14</v>
      </c>
      <c r="I34" s="36"/>
      <c r="J34" s="36"/>
      <c r="K34" s="27">
        <f t="shared" si="5"/>
        <v>0</v>
      </c>
      <c r="L34" s="36"/>
      <c r="M34" s="61"/>
      <c r="N34" s="38"/>
      <c r="O34" s="38"/>
      <c r="P34" s="39"/>
    </row>
    <row r="35" spans="1:16" s="7" customFormat="1" ht="19.5" customHeight="1">
      <c r="A35" s="38"/>
      <c r="B35" s="38"/>
      <c r="C35" s="42"/>
      <c r="D35" s="36" t="s">
        <v>58</v>
      </c>
      <c r="E35" s="43" t="s">
        <v>25</v>
      </c>
      <c r="F35" s="27">
        <f t="shared" si="3"/>
        <v>17.64</v>
      </c>
      <c r="G35" s="27">
        <f t="shared" si="4"/>
        <v>5</v>
      </c>
      <c r="H35" s="56">
        <v>5</v>
      </c>
      <c r="I35" s="36"/>
      <c r="J35" s="36"/>
      <c r="K35" s="27">
        <f t="shared" si="5"/>
        <v>12.64</v>
      </c>
      <c r="L35" s="36">
        <v>12.64</v>
      </c>
      <c r="M35" s="61"/>
      <c r="N35" s="38"/>
      <c r="O35" s="38"/>
      <c r="P35" s="39"/>
    </row>
    <row r="36" spans="1:16" s="7" customFormat="1" ht="19.5" customHeight="1">
      <c r="A36" s="38"/>
      <c r="B36" s="38"/>
      <c r="C36" s="42"/>
      <c r="D36" s="36" t="s">
        <v>59</v>
      </c>
      <c r="E36" s="43" t="s">
        <v>25</v>
      </c>
      <c r="F36" s="27">
        <f t="shared" si="3"/>
        <v>4.6</v>
      </c>
      <c r="G36" s="27">
        <f t="shared" si="4"/>
        <v>4</v>
      </c>
      <c r="H36" s="56">
        <v>4</v>
      </c>
      <c r="I36" s="36"/>
      <c r="J36" s="36"/>
      <c r="K36" s="27">
        <f t="shared" si="5"/>
        <v>0.6</v>
      </c>
      <c r="L36" s="36">
        <v>0.6</v>
      </c>
      <c r="M36" s="61"/>
      <c r="N36" s="38"/>
      <c r="O36" s="38"/>
      <c r="P36" s="39"/>
    </row>
    <row r="37" spans="1:16" s="7" customFormat="1" ht="19.5" customHeight="1">
      <c r="A37" s="38"/>
      <c r="B37" s="43"/>
      <c r="C37" s="41"/>
      <c r="D37" s="36" t="s">
        <v>60</v>
      </c>
      <c r="E37" s="43" t="s">
        <v>25</v>
      </c>
      <c r="F37" s="27">
        <f t="shared" si="3"/>
        <v>17.7</v>
      </c>
      <c r="G37" s="27">
        <f t="shared" si="4"/>
        <v>5.5</v>
      </c>
      <c r="H37" s="56">
        <v>5.5</v>
      </c>
      <c r="I37" s="36"/>
      <c r="J37" s="36"/>
      <c r="K37" s="27">
        <f t="shared" si="5"/>
        <v>12.2</v>
      </c>
      <c r="L37" s="36">
        <v>12.2</v>
      </c>
      <c r="M37" s="61"/>
      <c r="N37" s="43"/>
      <c r="O37" s="43"/>
      <c r="P37" s="39"/>
    </row>
    <row r="38" spans="1:16" s="7" customFormat="1" ht="19.5" customHeight="1">
      <c r="A38" s="38"/>
      <c r="B38" s="39">
        <v>9</v>
      </c>
      <c r="C38" s="40" t="s">
        <v>61</v>
      </c>
      <c r="D38" s="32" t="s">
        <v>33</v>
      </c>
      <c r="E38" s="43" t="s">
        <v>25</v>
      </c>
      <c r="F38" s="27">
        <f t="shared" si="3"/>
        <v>2</v>
      </c>
      <c r="G38" s="27">
        <f t="shared" si="4"/>
        <v>2</v>
      </c>
      <c r="H38" s="32"/>
      <c r="I38" s="32"/>
      <c r="J38" s="32">
        <v>2</v>
      </c>
      <c r="K38" s="27">
        <f t="shared" si="5"/>
        <v>0</v>
      </c>
      <c r="L38" s="32"/>
      <c r="M38" s="32"/>
      <c r="N38" s="62" t="s">
        <v>62</v>
      </c>
      <c r="O38" s="62">
        <v>15078282185</v>
      </c>
      <c r="P38" s="37" t="s">
        <v>28</v>
      </c>
    </row>
    <row r="39" spans="1:16" s="7" customFormat="1" ht="19.5" customHeight="1">
      <c r="A39" s="38"/>
      <c r="B39" s="39"/>
      <c r="C39" s="42"/>
      <c r="D39" s="32" t="s">
        <v>44</v>
      </c>
      <c r="E39" s="43" t="s">
        <v>25</v>
      </c>
      <c r="F39" s="27">
        <f t="shared" si="3"/>
        <v>2</v>
      </c>
      <c r="G39" s="27">
        <f t="shared" si="4"/>
        <v>0</v>
      </c>
      <c r="H39" s="32"/>
      <c r="I39" s="32"/>
      <c r="J39" s="32"/>
      <c r="K39" s="27">
        <f t="shared" si="5"/>
        <v>2</v>
      </c>
      <c r="L39" s="32">
        <v>2</v>
      </c>
      <c r="M39" s="32"/>
      <c r="N39" s="63"/>
      <c r="O39" s="63"/>
      <c r="P39" s="38"/>
    </row>
    <row r="40" spans="1:16" s="7" customFormat="1" ht="19.5" customHeight="1">
      <c r="A40" s="38"/>
      <c r="B40" s="39"/>
      <c r="C40" s="42"/>
      <c r="D40" s="32" t="s">
        <v>45</v>
      </c>
      <c r="E40" s="43" t="s">
        <v>25</v>
      </c>
      <c r="F40" s="27">
        <f t="shared" si="3"/>
        <v>2</v>
      </c>
      <c r="G40" s="27">
        <f t="shared" si="4"/>
        <v>0</v>
      </c>
      <c r="H40" s="32"/>
      <c r="I40" s="32"/>
      <c r="J40" s="32"/>
      <c r="K40" s="27">
        <f t="shared" si="5"/>
        <v>2</v>
      </c>
      <c r="L40" s="32">
        <v>2</v>
      </c>
      <c r="M40" s="32"/>
      <c r="N40" s="63"/>
      <c r="O40" s="63"/>
      <c r="P40" s="38"/>
    </row>
    <row r="41" spans="1:16" s="6" customFormat="1" ht="19.5" customHeight="1">
      <c r="A41" s="38"/>
      <c r="B41" s="39"/>
      <c r="C41" s="42"/>
      <c r="D41" s="32" t="s">
        <v>63</v>
      </c>
      <c r="E41" s="43" t="s">
        <v>25</v>
      </c>
      <c r="F41" s="27">
        <f t="shared" si="3"/>
        <v>5</v>
      </c>
      <c r="G41" s="27">
        <f t="shared" si="4"/>
        <v>0</v>
      </c>
      <c r="H41" s="32"/>
      <c r="I41" s="32"/>
      <c r="J41" s="32"/>
      <c r="K41" s="27">
        <f t="shared" si="5"/>
        <v>5</v>
      </c>
      <c r="L41" s="32">
        <v>5</v>
      </c>
      <c r="M41" s="32"/>
      <c r="N41" s="63"/>
      <c r="O41" s="63"/>
      <c r="P41" s="38"/>
    </row>
    <row r="42" spans="1:16" s="6" customFormat="1" ht="19.5" customHeight="1">
      <c r="A42" s="38"/>
      <c r="B42" s="39"/>
      <c r="C42" s="42"/>
      <c r="D42" s="32" t="s">
        <v>58</v>
      </c>
      <c r="E42" s="43" t="s">
        <v>25</v>
      </c>
      <c r="F42" s="27">
        <f t="shared" si="3"/>
        <v>8</v>
      </c>
      <c r="G42" s="27">
        <f t="shared" si="4"/>
        <v>0</v>
      </c>
      <c r="H42" s="54"/>
      <c r="I42" s="54"/>
      <c r="J42" s="54"/>
      <c r="K42" s="27">
        <f t="shared" si="5"/>
        <v>8</v>
      </c>
      <c r="L42" s="54">
        <v>8</v>
      </c>
      <c r="M42" s="54"/>
      <c r="N42" s="63"/>
      <c r="O42" s="63"/>
      <c r="P42" s="38"/>
    </row>
    <row r="43" spans="1:16" s="6" customFormat="1" ht="19.5" customHeight="1">
      <c r="A43" s="38"/>
      <c r="B43" s="39"/>
      <c r="C43" s="41"/>
      <c r="D43" s="32" t="s">
        <v>59</v>
      </c>
      <c r="E43" s="43" t="s">
        <v>25</v>
      </c>
      <c r="F43" s="27">
        <f t="shared" si="3"/>
        <v>10</v>
      </c>
      <c r="G43" s="27">
        <f t="shared" si="4"/>
        <v>0</v>
      </c>
      <c r="H43" s="57"/>
      <c r="I43" s="57"/>
      <c r="J43" s="57"/>
      <c r="K43" s="27">
        <f t="shared" si="5"/>
        <v>10</v>
      </c>
      <c r="L43" s="57">
        <v>10</v>
      </c>
      <c r="M43" s="57"/>
      <c r="N43" s="64"/>
      <c r="O43" s="64"/>
      <c r="P43" s="43"/>
    </row>
    <row r="44" spans="1:16" s="7" customFormat="1" ht="19.5" customHeight="1">
      <c r="A44" s="38"/>
      <c r="B44" s="39">
        <v>10</v>
      </c>
      <c r="C44" s="40" t="s">
        <v>64</v>
      </c>
      <c r="D44" s="36" t="s">
        <v>30</v>
      </c>
      <c r="E44" s="43" t="s">
        <v>25</v>
      </c>
      <c r="F44" s="27">
        <f t="shared" si="3"/>
        <v>4</v>
      </c>
      <c r="G44" s="27">
        <f t="shared" si="4"/>
        <v>2</v>
      </c>
      <c r="H44" s="56"/>
      <c r="I44" s="36">
        <v>2</v>
      </c>
      <c r="J44" s="36"/>
      <c r="K44" s="27">
        <f t="shared" si="5"/>
        <v>2</v>
      </c>
      <c r="L44" s="36">
        <v>2</v>
      </c>
      <c r="M44" s="36"/>
      <c r="N44" s="37" t="s">
        <v>65</v>
      </c>
      <c r="O44" s="37">
        <v>13978212168</v>
      </c>
      <c r="P44" s="39"/>
    </row>
    <row r="45" spans="1:16" s="4" customFormat="1" ht="19.5" customHeight="1">
      <c r="A45" s="38"/>
      <c r="B45" s="39"/>
      <c r="C45" s="41"/>
      <c r="D45" s="36" t="s">
        <v>33</v>
      </c>
      <c r="E45" s="43" t="s">
        <v>25</v>
      </c>
      <c r="F45" s="27">
        <f t="shared" si="3"/>
        <v>45</v>
      </c>
      <c r="G45" s="27">
        <f t="shared" si="4"/>
        <v>5</v>
      </c>
      <c r="H45" s="56"/>
      <c r="I45" s="36">
        <v>5</v>
      </c>
      <c r="J45" s="36"/>
      <c r="K45" s="27">
        <f t="shared" si="5"/>
        <v>40</v>
      </c>
      <c r="L45" s="36">
        <v>40</v>
      </c>
      <c r="M45" s="36"/>
      <c r="N45" s="43"/>
      <c r="O45" s="43"/>
      <c r="P45" s="39"/>
    </row>
    <row r="46" spans="1:16" s="8" customFormat="1" ht="19.5" customHeight="1">
      <c r="A46" s="38"/>
      <c r="B46" s="39">
        <v>11</v>
      </c>
      <c r="C46" s="40" t="s">
        <v>66</v>
      </c>
      <c r="D46" s="44" t="s">
        <v>33</v>
      </c>
      <c r="E46" s="43" t="s">
        <v>25</v>
      </c>
      <c r="F46" s="27">
        <f t="shared" si="3"/>
        <v>126</v>
      </c>
      <c r="G46" s="27">
        <f t="shared" si="4"/>
        <v>0</v>
      </c>
      <c r="H46" s="32"/>
      <c r="I46" s="32"/>
      <c r="J46" s="32"/>
      <c r="K46" s="27">
        <f t="shared" si="5"/>
        <v>126</v>
      </c>
      <c r="L46" s="32">
        <v>126</v>
      </c>
      <c r="M46" s="32"/>
      <c r="N46" s="37" t="s">
        <v>54</v>
      </c>
      <c r="O46" s="37">
        <v>13768920007</v>
      </c>
      <c r="P46" s="23" t="s">
        <v>28</v>
      </c>
    </row>
    <row r="47" spans="1:16" s="8" customFormat="1" ht="19.5" customHeight="1">
      <c r="A47" s="38"/>
      <c r="B47" s="39"/>
      <c r="C47" s="42"/>
      <c r="D47" s="45" t="s">
        <v>63</v>
      </c>
      <c r="E47" s="43" t="s">
        <v>25</v>
      </c>
      <c r="F47" s="27">
        <f t="shared" si="3"/>
        <v>1</v>
      </c>
      <c r="G47" s="27">
        <f t="shared" si="4"/>
        <v>0</v>
      </c>
      <c r="H47" s="32"/>
      <c r="I47" s="32"/>
      <c r="J47" s="32"/>
      <c r="K47" s="27">
        <f t="shared" si="5"/>
        <v>1</v>
      </c>
      <c r="L47" s="32"/>
      <c r="M47" s="32">
        <v>1</v>
      </c>
      <c r="N47" s="38"/>
      <c r="O47" s="38"/>
      <c r="P47" s="24"/>
    </row>
    <row r="48" spans="1:16" s="8" customFormat="1" ht="19.5" customHeight="1">
      <c r="A48" s="38"/>
      <c r="B48" s="39"/>
      <c r="C48" s="41"/>
      <c r="D48" s="45" t="s">
        <v>45</v>
      </c>
      <c r="E48" s="43" t="s">
        <v>25</v>
      </c>
      <c r="F48" s="27">
        <f t="shared" si="3"/>
        <v>3.6</v>
      </c>
      <c r="G48" s="27">
        <f t="shared" si="4"/>
        <v>0</v>
      </c>
      <c r="H48" s="32"/>
      <c r="I48" s="32"/>
      <c r="J48" s="32"/>
      <c r="K48" s="27">
        <f t="shared" si="5"/>
        <v>3.6</v>
      </c>
      <c r="L48" s="32">
        <v>3.6</v>
      </c>
      <c r="M48" s="7"/>
      <c r="N48" s="43"/>
      <c r="O48" s="43"/>
      <c r="P48" s="25"/>
    </row>
    <row r="49" spans="1:16" s="8" customFormat="1" ht="45" customHeight="1">
      <c r="A49" s="38"/>
      <c r="B49" s="39">
        <v>12</v>
      </c>
      <c r="C49" s="40" t="s">
        <v>67</v>
      </c>
      <c r="D49" s="32" t="s">
        <v>33</v>
      </c>
      <c r="E49" s="43" t="s">
        <v>25</v>
      </c>
      <c r="F49" s="27">
        <f t="shared" si="3"/>
        <v>498.28</v>
      </c>
      <c r="G49" s="27">
        <f t="shared" si="4"/>
        <v>164.1</v>
      </c>
      <c r="H49" s="32">
        <v>0</v>
      </c>
      <c r="I49" s="32">
        <v>0</v>
      </c>
      <c r="J49" s="32">
        <v>164.1</v>
      </c>
      <c r="K49" s="27">
        <f t="shared" si="5"/>
        <v>334.18</v>
      </c>
      <c r="L49" s="32">
        <v>0</v>
      </c>
      <c r="M49" s="32">
        <v>334.18</v>
      </c>
      <c r="N49" s="43" t="s">
        <v>68</v>
      </c>
      <c r="O49" s="65">
        <v>17776343179</v>
      </c>
      <c r="P49" s="26" t="s">
        <v>28</v>
      </c>
    </row>
    <row r="50" spans="1:16" s="8" customFormat="1" ht="25.5" customHeight="1">
      <c r="A50" s="38"/>
      <c r="B50" s="39">
        <v>13</v>
      </c>
      <c r="C50" s="30" t="s">
        <v>69</v>
      </c>
      <c r="D50" s="32" t="s">
        <v>33</v>
      </c>
      <c r="E50" s="43" t="s">
        <v>25</v>
      </c>
      <c r="F50" s="27">
        <f t="shared" si="3"/>
        <v>6</v>
      </c>
      <c r="G50" s="27">
        <f t="shared" si="4"/>
        <v>0</v>
      </c>
      <c r="H50" s="32">
        <v>0</v>
      </c>
      <c r="I50" s="32">
        <v>0</v>
      </c>
      <c r="J50" s="32">
        <v>0</v>
      </c>
      <c r="K50" s="27">
        <f t="shared" si="5"/>
        <v>6</v>
      </c>
      <c r="L50" s="32">
        <v>0</v>
      </c>
      <c r="M50" s="32">
        <v>6</v>
      </c>
      <c r="N50" s="39" t="s">
        <v>70</v>
      </c>
      <c r="O50" s="60" t="s">
        <v>71</v>
      </c>
      <c r="P50" s="26"/>
    </row>
    <row r="51" spans="1:16" s="8" customFormat="1" ht="19.5" customHeight="1">
      <c r="A51" s="38"/>
      <c r="B51" s="37">
        <v>14</v>
      </c>
      <c r="C51" s="40" t="s">
        <v>72</v>
      </c>
      <c r="D51" s="32" t="s">
        <v>33</v>
      </c>
      <c r="E51" s="43" t="s">
        <v>25</v>
      </c>
      <c r="F51" s="27">
        <f t="shared" si="3"/>
        <v>26.1</v>
      </c>
      <c r="G51" s="27">
        <f t="shared" si="4"/>
        <v>11</v>
      </c>
      <c r="H51" s="32"/>
      <c r="I51" s="32">
        <v>11</v>
      </c>
      <c r="J51" s="32"/>
      <c r="K51" s="27">
        <f t="shared" si="5"/>
        <v>15.1</v>
      </c>
      <c r="L51" s="32">
        <v>15.1</v>
      </c>
      <c r="M51" s="32"/>
      <c r="N51" s="37" t="s">
        <v>73</v>
      </c>
      <c r="O51" s="66" t="s">
        <v>74</v>
      </c>
      <c r="P51" s="23"/>
    </row>
    <row r="52" spans="1:16" s="8" customFormat="1" ht="19.5" customHeight="1">
      <c r="A52" s="43"/>
      <c r="B52" s="43"/>
      <c r="C52" s="41"/>
      <c r="D52" s="45" t="s">
        <v>63</v>
      </c>
      <c r="E52" s="43" t="s">
        <v>25</v>
      </c>
      <c r="F52" s="27">
        <f t="shared" si="3"/>
        <v>0.6</v>
      </c>
      <c r="G52" s="27">
        <f t="shared" si="4"/>
        <v>0</v>
      </c>
      <c r="H52" s="57"/>
      <c r="I52" s="57"/>
      <c r="J52" s="57"/>
      <c r="K52" s="27">
        <f t="shared" si="5"/>
        <v>0.6</v>
      </c>
      <c r="L52" s="57">
        <v>0.6</v>
      </c>
      <c r="M52" s="57"/>
      <c r="N52" s="43"/>
      <c r="O52" s="65"/>
      <c r="P52" s="25"/>
    </row>
    <row r="53" spans="1:16" s="4" customFormat="1" ht="19.5" customHeight="1">
      <c r="A53" s="37" t="s">
        <v>75</v>
      </c>
      <c r="B53" s="39"/>
      <c r="C53" s="46" t="s">
        <v>75</v>
      </c>
      <c r="D53" s="29" t="s">
        <v>12</v>
      </c>
      <c r="E53" s="50"/>
      <c r="F53" s="51">
        <f t="shared" si="3"/>
        <v>234</v>
      </c>
      <c r="G53" s="51">
        <f t="shared" si="4"/>
        <v>0</v>
      </c>
      <c r="H53" s="51">
        <f>SUM(H54:H69)</f>
        <v>0</v>
      </c>
      <c r="I53" s="51">
        <f>SUM(I54:I69)</f>
        <v>0</v>
      </c>
      <c r="J53" s="51">
        <f>SUM(J54:J69)</f>
        <v>0</v>
      </c>
      <c r="K53" s="51">
        <f t="shared" si="5"/>
        <v>234</v>
      </c>
      <c r="L53" s="51">
        <f>SUM(L54:L69)</f>
        <v>0</v>
      </c>
      <c r="M53" s="51">
        <f>SUM(M54:M69)</f>
        <v>234</v>
      </c>
      <c r="N53" s="50"/>
      <c r="O53" s="50"/>
      <c r="P53" s="55"/>
    </row>
    <row r="54" spans="1:16" s="7" customFormat="1" ht="19.5" customHeight="1">
      <c r="A54" s="38"/>
      <c r="B54" s="37">
        <v>15</v>
      </c>
      <c r="C54" s="30" t="s">
        <v>76</v>
      </c>
      <c r="D54" s="36" t="s">
        <v>77</v>
      </c>
      <c r="E54" s="25" t="s">
        <v>25</v>
      </c>
      <c r="F54" s="27">
        <f t="shared" si="3"/>
        <v>35</v>
      </c>
      <c r="G54" s="27">
        <f t="shared" si="4"/>
        <v>0</v>
      </c>
      <c r="H54" s="32"/>
      <c r="I54" s="32"/>
      <c r="J54" s="32"/>
      <c r="K54" s="27">
        <f t="shared" si="5"/>
        <v>35</v>
      </c>
      <c r="L54" s="32"/>
      <c r="M54" s="32">
        <v>35</v>
      </c>
      <c r="N54" s="39" t="s">
        <v>78</v>
      </c>
      <c r="O54" s="39">
        <v>13977358989</v>
      </c>
      <c r="P54" s="39"/>
    </row>
    <row r="55" spans="1:16" s="7" customFormat="1" ht="19.5" customHeight="1">
      <c r="A55" s="38"/>
      <c r="B55" s="38"/>
      <c r="C55" s="30"/>
      <c r="D55" s="44" t="s">
        <v>33</v>
      </c>
      <c r="E55" s="25" t="s">
        <v>25</v>
      </c>
      <c r="F55" s="27">
        <f t="shared" si="3"/>
        <v>37</v>
      </c>
      <c r="G55" s="27">
        <f t="shared" si="4"/>
        <v>0</v>
      </c>
      <c r="H55" s="54"/>
      <c r="I55" s="54"/>
      <c r="J55" s="54"/>
      <c r="K55" s="27">
        <f t="shared" si="5"/>
        <v>37</v>
      </c>
      <c r="L55" s="54"/>
      <c r="M55" s="54">
        <v>37</v>
      </c>
      <c r="N55" s="39"/>
      <c r="O55" s="39"/>
      <c r="P55" s="39"/>
    </row>
    <row r="56" spans="1:16" s="7" customFormat="1" ht="19.5" customHeight="1">
      <c r="A56" s="38"/>
      <c r="B56" s="43"/>
      <c r="C56" s="30"/>
      <c r="D56" s="36" t="s">
        <v>30</v>
      </c>
      <c r="E56" s="43" t="s">
        <v>25</v>
      </c>
      <c r="F56" s="27">
        <f t="shared" si="3"/>
        <v>23</v>
      </c>
      <c r="G56" s="27">
        <f t="shared" si="4"/>
        <v>0</v>
      </c>
      <c r="H56" s="32"/>
      <c r="I56" s="32"/>
      <c r="J56" s="32"/>
      <c r="K56" s="27">
        <f t="shared" si="5"/>
        <v>23</v>
      </c>
      <c r="L56" s="32"/>
      <c r="M56" s="32">
        <v>23</v>
      </c>
      <c r="N56" s="39"/>
      <c r="O56" s="39"/>
      <c r="P56" s="39"/>
    </row>
    <row r="57" spans="1:16" s="7" customFormat="1" ht="19.5" customHeight="1">
      <c r="A57" s="38"/>
      <c r="B57" s="37">
        <v>16</v>
      </c>
      <c r="C57" s="42" t="s">
        <v>79</v>
      </c>
      <c r="D57" s="45" t="s">
        <v>30</v>
      </c>
      <c r="E57" s="43" t="s">
        <v>25</v>
      </c>
      <c r="F57" s="27">
        <f t="shared" si="3"/>
        <v>2</v>
      </c>
      <c r="G57" s="27">
        <f t="shared" si="4"/>
        <v>0</v>
      </c>
      <c r="H57" s="32"/>
      <c r="I57" s="32"/>
      <c r="J57" s="32"/>
      <c r="K57" s="27">
        <f t="shared" si="5"/>
        <v>2</v>
      </c>
      <c r="L57" s="32"/>
      <c r="M57" s="32">
        <v>2</v>
      </c>
      <c r="N57" s="38" t="s">
        <v>80</v>
      </c>
      <c r="O57" s="38">
        <v>18078318701</v>
      </c>
      <c r="P57" s="37" t="s">
        <v>28</v>
      </c>
    </row>
    <row r="58" spans="1:16" s="7" customFormat="1" ht="19.5" customHeight="1">
      <c r="A58" s="38"/>
      <c r="B58" s="38"/>
      <c r="C58" s="42"/>
      <c r="D58" s="45" t="s">
        <v>33</v>
      </c>
      <c r="E58" s="43" t="s">
        <v>25</v>
      </c>
      <c r="F58" s="27">
        <f t="shared" si="3"/>
        <v>7</v>
      </c>
      <c r="G58" s="27">
        <f t="shared" si="4"/>
        <v>0</v>
      </c>
      <c r="H58" s="32"/>
      <c r="I58" s="32"/>
      <c r="J58" s="32"/>
      <c r="K58" s="27">
        <f t="shared" si="5"/>
        <v>7</v>
      </c>
      <c r="L58" s="32"/>
      <c r="M58" s="32">
        <v>7</v>
      </c>
      <c r="N58" s="38"/>
      <c r="O58" s="38"/>
      <c r="P58" s="38"/>
    </row>
    <row r="59" spans="1:16" s="7" customFormat="1" ht="19.5" customHeight="1">
      <c r="A59" s="38"/>
      <c r="B59" s="38"/>
      <c r="C59" s="42"/>
      <c r="D59" s="44" t="s">
        <v>81</v>
      </c>
      <c r="E59" s="43" t="s">
        <v>25</v>
      </c>
      <c r="F59" s="27">
        <f t="shared" si="3"/>
        <v>3</v>
      </c>
      <c r="G59" s="27">
        <f t="shared" si="4"/>
        <v>0</v>
      </c>
      <c r="H59" s="54"/>
      <c r="I59" s="54"/>
      <c r="J59" s="54"/>
      <c r="K59" s="27">
        <f t="shared" si="5"/>
        <v>3</v>
      </c>
      <c r="L59" s="54"/>
      <c r="M59" s="54">
        <v>3</v>
      </c>
      <c r="N59" s="38"/>
      <c r="O59" s="38"/>
      <c r="P59" s="38"/>
    </row>
    <row r="60" spans="1:16" s="7" customFormat="1" ht="19.5" customHeight="1">
      <c r="A60" s="38"/>
      <c r="B60" s="43"/>
      <c r="C60" s="41"/>
      <c r="D60" s="44" t="s">
        <v>82</v>
      </c>
      <c r="E60" s="43" t="s">
        <v>25</v>
      </c>
      <c r="F60" s="27">
        <f t="shared" si="3"/>
        <v>3</v>
      </c>
      <c r="G60" s="27">
        <f t="shared" si="4"/>
        <v>0</v>
      </c>
      <c r="H60" s="54"/>
      <c r="I60" s="54"/>
      <c r="J60" s="54"/>
      <c r="K60" s="27">
        <f t="shared" si="5"/>
        <v>3</v>
      </c>
      <c r="L60" s="54"/>
      <c r="M60" s="57">
        <v>3</v>
      </c>
      <c r="N60" s="43"/>
      <c r="O60" s="43"/>
      <c r="P60" s="43"/>
    </row>
    <row r="61" spans="1:16" s="7" customFormat="1" ht="19.5" customHeight="1">
      <c r="A61" s="38"/>
      <c r="B61" s="37">
        <v>17</v>
      </c>
      <c r="C61" s="30" t="s">
        <v>83</v>
      </c>
      <c r="D61" s="32" t="s">
        <v>30</v>
      </c>
      <c r="E61" s="43" t="s">
        <v>25</v>
      </c>
      <c r="F61" s="27">
        <f t="shared" si="3"/>
        <v>5</v>
      </c>
      <c r="G61" s="27">
        <f t="shared" si="4"/>
        <v>0</v>
      </c>
      <c r="H61" s="32"/>
      <c r="I61" s="32"/>
      <c r="J61" s="32"/>
      <c r="K61" s="27">
        <f t="shared" si="5"/>
        <v>5</v>
      </c>
      <c r="L61" s="32"/>
      <c r="M61" s="57">
        <v>5</v>
      </c>
      <c r="N61" s="26" t="s">
        <v>84</v>
      </c>
      <c r="O61" s="23">
        <v>13874121329</v>
      </c>
      <c r="P61" s="39"/>
    </row>
    <row r="62" spans="1:16" s="6" customFormat="1" ht="19.5" customHeight="1">
      <c r="A62" s="38"/>
      <c r="B62" s="38"/>
      <c r="C62" s="30"/>
      <c r="D62" s="32" t="s">
        <v>33</v>
      </c>
      <c r="E62" s="43" t="s">
        <v>25</v>
      </c>
      <c r="F62" s="27">
        <f t="shared" si="3"/>
        <v>35</v>
      </c>
      <c r="G62" s="27">
        <f t="shared" si="4"/>
        <v>0</v>
      </c>
      <c r="H62" s="32"/>
      <c r="I62" s="32"/>
      <c r="J62" s="32"/>
      <c r="K62" s="27">
        <f t="shared" si="5"/>
        <v>35</v>
      </c>
      <c r="L62" s="32"/>
      <c r="M62" s="54">
        <v>35</v>
      </c>
      <c r="N62" s="26"/>
      <c r="O62" s="24"/>
      <c r="P62" s="39"/>
    </row>
    <row r="63" spans="1:16" s="6" customFormat="1" ht="19.5" customHeight="1">
      <c r="A63" s="38"/>
      <c r="B63" s="38"/>
      <c r="C63" s="30"/>
      <c r="D63" s="32" t="s">
        <v>81</v>
      </c>
      <c r="E63" s="43" t="s">
        <v>25</v>
      </c>
      <c r="F63" s="27">
        <f t="shared" si="3"/>
        <v>30</v>
      </c>
      <c r="G63" s="27">
        <f t="shared" si="4"/>
        <v>0</v>
      </c>
      <c r="H63" s="32"/>
      <c r="I63" s="32"/>
      <c r="J63" s="32"/>
      <c r="K63" s="27">
        <f t="shared" si="5"/>
        <v>30</v>
      </c>
      <c r="L63" s="32"/>
      <c r="M63" s="54">
        <v>30</v>
      </c>
      <c r="N63" s="26"/>
      <c r="O63" s="24"/>
      <c r="P63" s="39"/>
    </row>
    <row r="64" spans="1:16" s="6" customFormat="1" ht="19.5" customHeight="1">
      <c r="A64" s="38"/>
      <c r="B64" s="43"/>
      <c r="C64" s="30"/>
      <c r="D64" s="27" t="s">
        <v>82</v>
      </c>
      <c r="E64" s="43" t="s">
        <v>25</v>
      </c>
      <c r="F64" s="27">
        <f t="shared" si="3"/>
        <v>10</v>
      </c>
      <c r="G64" s="27">
        <f t="shared" si="4"/>
        <v>0</v>
      </c>
      <c r="H64" s="32"/>
      <c r="I64" s="32"/>
      <c r="J64" s="32"/>
      <c r="K64" s="27">
        <f t="shared" si="5"/>
        <v>10</v>
      </c>
      <c r="L64" s="32"/>
      <c r="M64" s="32">
        <v>10</v>
      </c>
      <c r="N64" s="26"/>
      <c r="O64" s="25"/>
      <c r="P64" s="67"/>
    </row>
    <row r="65" spans="1:16" s="6" customFormat="1" ht="27.75" customHeight="1">
      <c r="A65" s="38"/>
      <c r="B65" s="39">
        <v>18</v>
      </c>
      <c r="C65" s="68" t="s">
        <v>85</v>
      </c>
      <c r="D65" s="27" t="s">
        <v>33</v>
      </c>
      <c r="E65" s="43" t="s">
        <v>25</v>
      </c>
      <c r="F65" s="27">
        <f t="shared" si="3"/>
        <v>15</v>
      </c>
      <c r="G65" s="27">
        <f t="shared" si="4"/>
        <v>0</v>
      </c>
      <c r="H65" s="32"/>
      <c r="I65" s="32">
        <v>0</v>
      </c>
      <c r="J65" s="32"/>
      <c r="K65" s="27">
        <f t="shared" si="5"/>
        <v>15</v>
      </c>
      <c r="L65" s="32">
        <v>0</v>
      </c>
      <c r="M65" s="32">
        <v>15</v>
      </c>
      <c r="N65" s="26" t="s">
        <v>54</v>
      </c>
      <c r="O65" s="109" t="s">
        <v>55</v>
      </c>
      <c r="P65" s="110" t="s">
        <v>28</v>
      </c>
    </row>
    <row r="66" spans="1:16" s="6" customFormat="1" ht="33" customHeight="1">
      <c r="A66" s="38"/>
      <c r="B66" s="39">
        <v>19</v>
      </c>
      <c r="C66" s="68" t="s">
        <v>86</v>
      </c>
      <c r="D66" s="32" t="s">
        <v>81</v>
      </c>
      <c r="E66" s="25" t="s">
        <v>25</v>
      </c>
      <c r="F66" s="27">
        <f t="shared" si="3"/>
        <v>25</v>
      </c>
      <c r="G66" s="27">
        <f t="shared" si="4"/>
        <v>0</v>
      </c>
      <c r="H66" s="32"/>
      <c r="I66" s="32"/>
      <c r="J66" s="32"/>
      <c r="K66" s="27">
        <f t="shared" si="5"/>
        <v>25</v>
      </c>
      <c r="L66" s="32">
        <v>0</v>
      </c>
      <c r="M66" s="32">
        <v>25</v>
      </c>
      <c r="N66" s="26" t="s">
        <v>87</v>
      </c>
      <c r="O66" s="109" t="s">
        <v>88</v>
      </c>
      <c r="P66" s="39"/>
    </row>
    <row r="67" spans="1:16" s="6" customFormat="1" ht="30.75" customHeight="1">
      <c r="A67" s="38"/>
      <c r="B67" s="39">
        <v>20</v>
      </c>
      <c r="C67" s="68" t="s">
        <v>89</v>
      </c>
      <c r="D67" s="32" t="s">
        <v>33</v>
      </c>
      <c r="E67" s="25" t="s">
        <v>25</v>
      </c>
      <c r="F67" s="27">
        <f t="shared" si="3"/>
        <v>2</v>
      </c>
      <c r="G67" s="27">
        <f t="shared" si="4"/>
        <v>0</v>
      </c>
      <c r="H67" s="32"/>
      <c r="I67" s="32"/>
      <c r="J67" s="32"/>
      <c r="K67" s="27">
        <f t="shared" si="5"/>
        <v>2</v>
      </c>
      <c r="L67" s="32"/>
      <c r="M67" s="32">
        <v>2</v>
      </c>
      <c r="N67" s="26" t="s">
        <v>90</v>
      </c>
      <c r="O67" s="109" t="s">
        <v>91</v>
      </c>
      <c r="P67" s="39"/>
    </row>
    <row r="68" spans="1:16" s="6" customFormat="1" ht="19.5" customHeight="1">
      <c r="A68" s="38"/>
      <c r="B68" s="37">
        <v>21</v>
      </c>
      <c r="C68" s="68" t="s">
        <v>92</v>
      </c>
      <c r="D68" s="32" t="s">
        <v>93</v>
      </c>
      <c r="E68" s="25" t="s">
        <v>25</v>
      </c>
      <c r="F68" s="27">
        <f t="shared" si="3"/>
        <v>1</v>
      </c>
      <c r="G68" s="27">
        <f t="shared" si="4"/>
        <v>0</v>
      </c>
      <c r="H68" s="32"/>
      <c r="I68" s="32"/>
      <c r="J68" s="32"/>
      <c r="K68" s="27">
        <f t="shared" si="5"/>
        <v>1</v>
      </c>
      <c r="L68" s="32"/>
      <c r="M68" s="32">
        <v>1</v>
      </c>
      <c r="N68" s="26" t="s">
        <v>94</v>
      </c>
      <c r="O68" s="109" t="s">
        <v>95</v>
      </c>
      <c r="P68" s="39"/>
    </row>
    <row r="69" spans="1:16" s="6" customFormat="1" ht="19.5" customHeight="1">
      <c r="A69" s="43"/>
      <c r="B69" s="43"/>
      <c r="C69" s="68"/>
      <c r="D69" s="32" t="s">
        <v>58</v>
      </c>
      <c r="E69" s="25" t="s">
        <v>25</v>
      </c>
      <c r="F69" s="27">
        <f t="shared" si="3"/>
        <v>1</v>
      </c>
      <c r="G69" s="27">
        <f t="shared" si="4"/>
        <v>0</v>
      </c>
      <c r="H69" s="32"/>
      <c r="I69" s="32"/>
      <c r="J69" s="32"/>
      <c r="K69" s="27">
        <f t="shared" si="5"/>
        <v>1</v>
      </c>
      <c r="L69" s="32"/>
      <c r="M69" s="32">
        <v>1</v>
      </c>
      <c r="N69" s="26"/>
      <c r="O69" s="109"/>
      <c r="P69" s="39"/>
    </row>
    <row r="70" spans="1:16" s="9" customFormat="1" ht="19.5" customHeight="1">
      <c r="A70" s="69" t="s">
        <v>96</v>
      </c>
      <c r="B70" s="69"/>
      <c r="C70" s="70" t="s">
        <v>96</v>
      </c>
      <c r="D70" s="71" t="s">
        <v>12</v>
      </c>
      <c r="E70" s="99" t="s">
        <v>25</v>
      </c>
      <c r="F70" s="51">
        <f t="shared" si="3"/>
        <v>93.84</v>
      </c>
      <c r="G70" s="51">
        <f t="shared" si="4"/>
        <v>9</v>
      </c>
      <c r="H70" s="100">
        <f>SUM(H71:H86)</f>
        <v>0</v>
      </c>
      <c r="I70" s="100">
        <f>SUM(I71:I86)</f>
        <v>9</v>
      </c>
      <c r="J70" s="100">
        <f>SUM(J71:J86)</f>
        <v>0</v>
      </c>
      <c r="K70" s="51">
        <f t="shared" si="5"/>
        <v>84.84</v>
      </c>
      <c r="L70" s="100">
        <f>SUM(L71:L86)</f>
        <v>76.48</v>
      </c>
      <c r="M70" s="100">
        <f>SUM(M71:M86)</f>
        <v>8.36</v>
      </c>
      <c r="N70" s="99"/>
      <c r="O70" s="99"/>
      <c r="P70" s="111"/>
    </row>
    <row r="71" spans="1:16" s="10" customFormat="1" ht="19.5" customHeight="1">
      <c r="A71" s="69"/>
      <c r="B71" s="72">
        <v>22</v>
      </c>
      <c r="C71" s="73" t="s">
        <v>97</v>
      </c>
      <c r="D71" s="74" t="s">
        <v>30</v>
      </c>
      <c r="E71" s="101" t="s">
        <v>25</v>
      </c>
      <c r="F71" s="27">
        <f t="shared" si="3"/>
        <v>8.2</v>
      </c>
      <c r="G71" s="27">
        <f t="shared" si="4"/>
        <v>0</v>
      </c>
      <c r="H71" s="74"/>
      <c r="I71" s="74"/>
      <c r="J71" s="74"/>
      <c r="K71" s="27">
        <f t="shared" si="5"/>
        <v>8.2</v>
      </c>
      <c r="L71" s="74">
        <v>6.05</v>
      </c>
      <c r="M71" s="74">
        <v>2.15</v>
      </c>
      <c r="N71" s="37" t="s">
        <v>98</v>
      </c>
      <c r="O71" s="66" t="s">
        <v>99</v>
      </c>
      <c r="P71" s="112" t="s">
        <v>28</v>
      </c>
    </row>
    <row r="72" spans="1:16" s="10" customFormat="1" ht="19.5" customHeight="1">
      <c r="A72" s="69"/>
      <c r="B72" s="75"/>
      <c r="C72" s="73"/>
      <c r="D72" s="74" t="s">
        <v>33</v>
      </c>
      <c r="E72" s="101" t="s">
        <v>25</v>
      </c>
      <c r="F72" s="27">
        <f t="shared" si="3"/>
        <v>5.83</v>
      </c>
      <c r="G72" s="27">
        <f t="shared" si="4"/>
        <v>0</v>
      </c>
      <c r="H72" s="74"/>
      <c r="I72" s="74"/>
      <c r="J72" s="74"/>
      <c r="K72" s="27">
        <f t="shared" si="5"/>
        <v>5.83</v>
      </c>
      <c r="L72" s="74">
        <v>0.53</v>
      </c>
      <c r="M72" s="74">
        <v>5.3</v>
      </c>
      <c r="N72" s="38"/>
      <c r="O72" s="113"/>
      <c r="P72" s="114"/>
    </row>
    <row r="73" spans="1:16" s="10" customFormat="1" ht="19.5" customHeight="1">
      <c r="A73" s="69"/>
      <c r="B73" s="75"/>
      <c r="C73" s="73"/>
      <c r="D73" s="74" t="s">
        <v>44</v>
      </c>
      <c r="E73" s="101" t="s">
        <v>25</v>
      </c>
      <c r="F73" s="27">
        <f t="shared" si="3"/>
        <v>0.91</v>
      </c>
      <c r="G73" s="27">
        <f t="shared" si="4"/>
        <v>0</v>
      </c>
      <c r="H73" s="74"/>
      <c r="I73" s="74"/>
      <c r="J73" s="74"/>
      <c r="K73" s="27">
        <f t="shared" si="5"/>
        <v>0.91</v>
      </c>
      <c r="L73" s="74"/>
      <c r="M73" s="74">
        <v>0.91</v>
      </c>
      <c r="N73" s="38"/>
      <c r="O73" s="113"/>
      <c r="P73" s="114"/>
    </row>
    <row r="74" spans="1:16" s="10" customFormat="1" ht="19.5" customHeight="1">
      <c r="A74" s="69"/>
      <c r="B74" s="72">
        <v>23</v>
      </c>
      <c r="C74" s="73" t="s">
        <v>100</v>
      </c>
      <c r="D74" s="74" t="s">
        <v>30</v>
      </c>
      <c r="E74" s="101" t="s">
        <v>25</v>
      </c>
      <c r="F74" s="27">
        <f t="shared" si="3"/>
        <v>18.810000000000002</v>
      </c>
      <c r="G74" s="27">
        <f t="shared" si="4"/>
        <v>6</v>
      </c>
      <c r="H74" s="74"/>
      <c r="I74" s="74">
        <v>6</v>
      </c>
      <c r="J74" s="74"/>
      <c r="K74" s="27">
        <f t="shared" si="5"/>
        <v>12.81</v>
      </c>
      <c r="L74" s="74">
        <v>12.81</v>
      </c>
      <c r="M74" s="74"/>
      <c r="N74" s="37" t="s">
        <v>101</v>
      </c>
      <c r="O74" s="66" t="s">
        <v>102</v>
      </c>
      <c r="P74" s="112"/>
    </row>
    <row r="75" spans="1:16" s="10" customFormat="1" ht="19.5" customHeight="1">
      <c r="A75" s="69"/>
      <c r="B75" s="76"/>
      <c r="C75" s="73"/>
      <c r="D75" s="74" t="s">
        <v>33</v>
      </c>
      <c r="E75" s="101" t="s">
        <v>25</v>
      </c>
      <c r="F75" s="27">
        <f t="shared" si="3"/>
        <v>11.59</v>
      </c>
      <c r="G75" s="27">
        <f t="shared" si="4"/>
        <v>0</v>
      </c>
      <c r="H75" s="74"/>
      <c r="I75" s="74"/>
      <c r="J75" s="74"/>
      <c r="K75" s="27">
        <f t="shared" si="5"/>
        <v>11.59</v>
      </c>
      <c r="L75" s="74">
        <v>11.59</v>
      </c>
      <c r="M75" s="74"/>
      <c r="N75" s="43"/>
      <c r="O75" s="65"/>
      <c r="P75" s="115"/>
    </row>
    <row r="76" spans="1:16" s="10" customFormat="1" ht="19.5" customHeight="1">
      <c r="A76" s="69"/>
      <c r="B76" s="72">
        <v>24</v>
      </c>
      <c r="C76" s="73" t="s">
        <v>103</v>
      </c>
      <c r="D76" s="74" t="s">
        <v>30</v>
      </c>
      <c r="E76" s="101" t="s">
        <v>25</v>
      </c>
      <c r="F76" s="27">
        <f t="shared" si="3"/>
        <v>2</v>
      </c>
      <c r="G76" s="27">
        <f t="shared" si="4"/>
        <v>0</v>
      </c>
      <c r="H76" s="74"/>
      <c r="I76" s="74"/>
      <c r="J76" s="74"/>
      <c r="K76" s="27">
        <f t="shared" si="5"/>
        <v>2</v>
      </c>
      <c r="L76" s="74">
        <v>2</v>
      </c>
      <c r="M76" s="74"/>
      <c r="N76" s="37" t="s">
        <v>104</v>
      </c>
      <c r="O76" s="66" t="s">
        <v>105</v>
      </c>
      <c r="P76" s="116"/>
    </row>
    <row r="77" spans="1:16" s="10" customFormat="1" ht="19.5" customHeight="1">
      <c r="A77" s="69"/>
      <c r="B77" s="76"/>
      <c r="C77" s="73"/>
      <c r="D77" s="74" t="s">
        <v>33</v>
      </c>
      <c r="E77" s="101" t="s">
        <v>25</v>
      </c>
      <c r="F77" s="27">
        <f t="shared" si="3"/>
        <v>3</v>
      </c>
      <c r="G77" s="27">
        <f t="shared" si="4"/>
        <v>0</v>
      </c>
      <c r="H77" s="74"/>
      <c r="I77" s="74"/>
      <c r="J77" s="74"/>
      <c r="K77" s="27">
        <f t="shared" si="5"/>
        <v>3</v>
      </c>
      <c r="L77" s="74">
        <v>3</v>
      </c>
      <c r="M77" s="74"/>
      <c r="N77" s="43"/>
      <c r="O77" s="65"/>
      <c r="P77" s="117"/>
    </row>
    <row r="78" spans="1:16" s="10" customFormat="1" ht="19.5" customHeight="1">
      <c r="A78" s="69"/>
      <c r="B78" s="72">
        <v>25</v>
      </c>
      <c r="C78" s="73" t="s">
        <v>106</v>
      </c>
      <c r="D78" s="74" t="s">
        <v>30</v>
      </c>
      <c r="E78" s="101" t="s">
        <v>25</v>
      </c>
      <c r="F78" s="27">
        <f t="shared" si="3"/>
        <v>4</v>
      </c>
      <c r="G78" s="27">
        <f t="shared" si="4"/>
        <v>1</v>
      </c>
      <c r="H78" s="74"/>
      <c r="I78" s="74">
        <v>1</v>
      </c>
      <c r="J78" s="74"/>
      <c r="K78" s="27">
        <f t="shared" si="5"/>
        <v>3</v>
      </c>
      <c r="L78" s="74">
        <v>3</v>
      </c>
      <c r="M78" s="74"/>
      <c r="N78" s="62" t="s">
        <v>107</v>
      </c>
      <c r="O78" s="62" t="s">
        <v>108</v>
      </c>
      <c r="P78" s="118"/>
    </row>
    <row r="79" spans="1:16" s="10" customFormat="1" ht="19.5" customHeight="1">
      <c r="A79" s="69"/>
      <c r="B79" s="76"/>
      <c r="C79" s="73"/>
      <c r="D79" s="74" t="s">
        <v>33</v>
      </c>
      <c r="E79" s="101" t="s">
        <v>25</v>
      </c>
      <c r="F79" s="27">
        <f t="shared" si="3"/>
        <v>12</v>
      </c>
      <c r="G79" s="27">
        <f t="shared" si="4"/>
        <v>2</v>
      </c>
      <c r="H79" s="74"/>
      <c r="I79" s="74">
        <v>2</v>
      </c>
      <c r="J79" s="74"/>
      <c r="K79" s="27">
        <f t="shared" si="5"/>
        <v>10</v>
      </c>
      <c r="L79" s="74">
        <v>10</v>
      </c>
      <c r="M79" s="74"/>
      <c r="N79" s="64"/>
      <c r="O79" s="64"/>
      <c r="P79" s="119"/>
    </row>
    <row r="80" spans="1:16" s="10" customFormat="1" ht="19.5" customHeight="1">
      <c r="A80" s="69"/>
      <c r="B80" s="72">
        <v>26</v>
      </c>
      <c r="C80" s="73" t="s">
        <v>109</v>
      </c>
      <c r="D80" s="74" t="s">
        <v>30</v>
      </c>
      <c r="E80" s="101" t="s">
        <v>25</v>
      </c>
      <c r="F80" s="27">
        <f t="shared" si="3"/>
        <v>3</v>
      </c>
      <c r="G80" s="27">
        <f t="shared" si="4"/>
        <v>0</v>
      </c>
      <c r="H80" s="74"/>
      <c r="I80" s="74"/>
      <c r="J80" s="74"/>
      <c r="K80" s="27">
        <f t="shared" si="5"/>
        <v>3</v>
      </c>
      <c r="L80" s="74">
        <v>3</v>
      </c>
      <c r="M80" s="74"/>
      <c r="N80" s="62" t="s">
        <v>110</v>
      </c>
      <c r="O80" s="62" t="s">
        <v>111</v>
      </c>
      <c r="P80" s="118"/>
    </row>
    <row r="81" spans="1:16" s="10" customFormat="1" ht="19.5" customHeight="1">
      <c r="A81" s="69"/>
      <c r="B81" s="75"/>
      <c r="C81" s="73"/>
      <c r="D81" s="74" t="s">
        <v>33</v>
      </c>
      <c r="E81" s="101" t="s">
        <v>25</v>
      </c>
      <c r="F81" s="27">
        <f t="shared" si="3"/>
        <v>2</v>
      </c>
      <c r="G81" s="27">
        <f t="shared" si="4"/>
        <v>0</v>
      </c>
      <c r="H81" s="74"/>
      <c r="I81" s="74"/>
      <c r="J81" s="74"/>
      <c r="K81" s="27">
        <f t="shared" si="5"/>
        <v>2</v>
      </c>
      <c r="L81" s="74">
        <v>2</v>
      </c>
      <c r="M81" s="74"/>
      <c r="N81" s="63"/>
      <c r="O81" s="63"/>
      <c r="P81" s="120"/>
    </row>
    <row r="82" spans="1:16" s="10" customFormat="1" ht="19.5" customHeight="1">
      <c r="A82" s="69"/>
      <c r="B82" s="76"/>
      <c r="C82" s="73"/>
      <c r="D82" s="74" t="s">
        <v>45</v>
      </c>
      <c r="E82" s="101" t="s">
        <v>25</v>
      </c>
      <c r="F82" s="27">
        <f t="shared" si="3"/>
        <v>1</v>
      </c>
      <c r="G82" s="27">
        <f t="shared" si="4"/>
        <v>0</v>
      </c>
      <c r="H82" s="74"/>
      <c r="I82" s="74"/>
      <c r="J82" s="74"/>
      <c r="K82" s="27">
        <f t="shared" si="5"/>
        <v>1</v>
      </c>
      <c r="L82" s="74">
        <v>1</v>
      </c>
      <c r="M82" s="74"/>
      <c r="N82" s="64"/>
      <c r="O82" s="64"/>
      <c r="P82" s="119"/>
    </row>
    <row r="83" spans="1:16" s="10" customFormat="1" ht="19.5" customHeight="1">
      <c r="A83" s="69"/>
      <c r="B83" s="72">
        <v>27</v>
      </c>
      <c r="C83" s="30" t="s">
        <v>112</v>
      </c>
      <c r="D83" s="32" t="s">
        <v>30</v>
      </c>
      <c r="E83" s="39" t="s">
        <v>25</v>
      </c>
      <c r="F83" s="27">
        <f t="shared" si="3"/>
        <v>5</v>
      </c>
      <c r="G83" s="27">
        <f t="shared" si="4"/>
        <v>0</v>
      </c>
      <c r="H83" s="32"/>
      <c r="I83" s="32"/>
      <c r="J83" s="32"/>
      <c r="K83" s="27">
        <f t="shared" si="5"/>
        <v>5</v>
      </c>
      <c r="L83" s="32">
        <v>5</v>
      </c>
      <c r="M83" s="32"/>
      <c r="N83" s="62" t="s">
        <v>113</v>
      </c>
      <c r="O83" s="62">
        <v>15077413488</v>
      </c>
      <c r="P83" s="114"/>
    </row>
    <row r="84" spans="1:16" s="10" customFormat="1" ht="19.5" customHeight="1">
      <c r="A84" s="69"/>
      <c r="B84" s="76"/>
      <c r="C84" s="30"/>
      <c r="D84" s="32" t="s">
        <v>33</v>
      </c>
      <c r="E84" s="39" t="s">
        <v>25</v>
      </c>
      <c r="F84" s="27">
        <f t="shared" si="3"/>
        <v>15</v>
      </c>
      <c r="G84" s="27">
        <f t="shared" si="4"/>
        <v>0</v>
      </c>
      <c r="H84" s="32"/>
      <c r="I84" s="32"/>
      <c r="J84" s="32"/>
      <c r="K84" s="27">
        <f t="shared" si="5"/>
        <v>15</v>
      </c>
      <c r="L84" s="32">
        <v>15</v>
      </c>
      <c r="M84" s="32"/>
      <c r="N84" s="64"/>
      <c r="O84" s="64"/>
      <c r="P84" s="115"/>
    </row>
    <row r="85" spans="1:16" s="10" customFormat="1" ht="19.5" customHeight="1">
      <c r="A85" s="69"/>
      <c r="B85" s="72">
        <v>28</v>
      </c>
      <c r="C85" s="30" t="s">
        <v>114</v>
      </c>
      <c r="D85" s="32" t="s">
        <v>30</v>
      </c>
      <c r="E85" s="39" t="s">
        <v>25</v>
      </c>
      <c r="F85" s="27">
        <f t="shared" si="3"/>
        <v>0.5</v>
      </c>
      <c r="G85" s="27">
        <f t="shared" si="4"/>
        <v>0</v>
      </c>
      <c r="H85" s="32"/>
      <c r="I85" s="32"/>
      <c r="J85" s="32"/>
      <c r="K85" s="27">
        <f t="shared" si="5"/>
        <v>0.5</v>
      </c>
      <c r="L85" s="32">
        <v>0.5</v>
      </c>
      <c r="M85" s="32"/>
      <c r="N85" s="121" t="s">
        <v>115</v>
      </c>
      <c r="O85" s="37">
        <v>18377433239</v>
      </c>
      <c r="P85" s="122"/>
    </row>
    <row r="86" spans="1:16" s="10" customFormat="1" ht="19.5" customHeight="1">
      <c r="A86" s="69"/>
      <c r="B86" s="76"/>
      <c r="C86" s="30"/>
      <c r="D86" s="32" t="s">
        <v>33</v>
      </c>
      <c r="E86" s="39" t="s">
        <v>25</v>
      </c>
      <c r="F86" s="27">
        <f t="shared" si="3"/>
        <v>1</v>
      </c>
      <c r="G86" s="27">
        <f t="shared" si="4"/>
        <v>0</v>
      </c>
      <c r="H86" s="32"/>
      <c r="I86" s="32"/>
      <c r="J86" s="32"/>
      <c r="K86" s="27">
        <f t="shared" si="5"/>
        <v>1</v>
      </c>
      <c r="L86" s="32">
        <v>1</v>
      </c>
      <c r="M86" s="32"/>
      <c r="N86" s="123"/>
      <c r="O86" s="43"/>
      <c r="P86" s="124"/>
    </row>
    <row r="87" spans="1:16" s="4" customFormat="1" ht="19.5" customHeight="1">
      <c r="A87" s="26" t="s">
        <v>116</v>
      </c>
      <c r="B87" s="26"/>
      <c r="C87" s="46" t="s">
        <v>116</v>
      </c>
      <c r="D87" s="29" t="s">
        <v>12</v>
      </c>
      <c r="E87" s="50"/>
      <c r="F87" s="51">
        <f t="shared" si="3"/>
        <v>0.02</v>
      </c>
      <c r="G87" s="51">
        <f t="shared" si="4"/>
        <v>0</v>
      </c>
      <c r="H87" s="51">
        <f>SUM(H88:H88)</f>
        <v>0</v>
      </c>
      <c r="I87" s="51">
        <f>SUM(I88:I88)</f>
        <v>0</v>
      </c>
      <c r="J87" s="51">
        <f>SUM(J88:J88)</f>
        <v>0</v>
      </c>
      <c r="K87" s="51">
        <f t="shared" si="5"/>
        <v>0.02</v>
      </c>
      <c r="L87" s="51">
        <f>SUM(L88:L88)</f>
        <v>0.02</v>
      </c>
      <c r="M87" s="51">
        <f>SUM(M88:M88)</f>
        <v>0</v>
      </c>
      <c r="N87" s="50"/>
      <c r="O87" s="50"/>
      <c r="P87" s="55"/>
    </row>
    <row r="88" spans="1:16" s="7" customFormat="1" ht="19.5" customHeight="1">
      <c r="A88" s="26"/>
      <c r="B88" s="26">
        <v>29</v>
      </c>
      <c r="C88" s="30" t="s">
        <v>117</v>
      </c>
      <c r="D88" s="32" t="s">
        <v>33</v>
      </c>
      <c r="E88" s="43" t="s">
        <v>25</v>
      </c>
      <c r="F88" s="27">
        <f t="shared" si="3"/>
        <v>0.02</v>
      </c>
      <c r="G88" s="27">
        <f t="shared" si="4"/>
        <v>0</v>
      </c>
      <c r="H88" s="32"/>
      <c r="I88" s="32"/>
      <c r="J88" s="32"/>
      <c r="K88" s="27">
        <f t="shared" si="5"/>
        <v>0.02</v>
      </c>
      <c r="L88" s="32">
        <v>0.02</v>
      </c>
      <c r="M88" s="32">
        <v>0</v>
      </c>
      <c r="N88" s="39" t="s">
        <v>118</v>
      </c>
      <c r="O88" s="60" t="s">
        <v>119</v>
      </c>
      <c r="P88" s="110"/>
    </row>
    <row r="89" spans="1:16" s="4" customFormat="1" ht="19.5" customHeight="1">
      <c r="A89" s="23" t="s">
        <v>120</v>
      </c>
      <c r="B89" s="26"/>
      <c r="C89" s="46" t="s">
        <v>120</v>
      </c>
      <c r="D89" s="29" t="s">
        <v>12</v>
      </c>
      <c r="E89" s="50"/>
      <c r="F89" s="51">
        <f t="shared" si="3"/>
        <v>211</v>
      </c>
      <c r="G89" s="51">
        <f t="shared" si="4"/>
        <v>108</v>
      </c>
      <c r="H89" s="51">
        <f>SUM(H90:H92)</f>
        <v>0</v>
      </c>
      <c r="I89" s="51">
        <f>SUM(I90:I92)</f>
        <v>0</v>
      </c>
      <c r="J89" s="51">
        <f>SUM(J90:J92)</f>
        <v>108</v>
      </c>
      <c r="K89" s="51">
        <f t="shared" si="5"/>
        <v>103</v>
      </c>
      <c r="L89" s="51">
        <f>SUM(L90:L92)</f>
        <v>103</v>
      </c>
      <c r="M89" s="51">
        <f>SUM(M90:M92)</f>
        <v>0</v>
      </c>
      <c r="N89" s="55"/>
      <c r="O89" s="55"/>
      <c r="P89" s="55"/>
    </row>
    <row r="90" spans="1:16" s="10" customFormat="1" ht="30" customHeight="1">
      <c r="A90" s="24"/>
      <c r="B90" s="23">
        <v>30</v>
      </c>
      <c r="C90" s="77" t="s">
        <v>48</v>
      </c>
      <c r="D90" s="78" t="s">
        <v>33</v>
      </c>
      <c r="E90" s="43" t="s">
        <v>25</v>
      </c>
      <c r="F90" s="27">
        <f aca="true" t="shared" si="6" ref="F90:F103">SUM(G90+K90)</f>
        <v>101</v>
      </c>
      <c r="G90" s="27">
        <f aca="true" t="shared" si="7" ref="G90:G103">SUM(H90:J90)</f>
        <v>0</v>
      </c>
      <c r="H90" s="78"/>
      <c r="I90" s="78"/>
      <c r="J90" s="78"/>
      <c r="K90" s="27">
        <f aca="true" t="shared" si="8" ref="K90:K103">SUM(L90:M90)</f>
        <v>101</v>
      </c>
      <c r="L90" s="78">
        <v>101</v>
      </c>
      <c r="M90" s="78"/>
      <c r="N90" s="69" t="s">
        <v>121</v>
      </c>
      <c r="O90" s="69">
        <v>13977053256</v>
      </c>
      <c r="P90" s="72"/>
    </row>
    <row r="91" spans="1:16" s="10" customFormat="1" ht="19.5" customHeight="1">
      <c r="A91" s="24"/>
      <c r="B91" s="25"/>
      <c r="C91" s="79"/>
      <c r="D91" s="78" t="s">
        <v>24</v>
      </c>
      <c r="E91" s="43" t="s">
        <v>25</v>
      </c>
      <c r="F91" s="27">
        <f t="shared" si="6"/>
        <v>2</v>
      </c>
      <c r="G91" s="27">
        <f t="shared" si="7"/>
        <v>0</v>
      </c>
      <c r="H91" s="78"/>
      <c r="I91" s="78"/>
      <c r="J91" s="78"/>
      <c r="K91" s="27">
        <f t="shared" si="8"/>
        <v>2</v>
      </c>
      <c r="L91" s="78">
        <v>2</v>
      </c>
      <c r="M91" s="78"/>
      <c r="N91" s="69"/>
      <c r="O91" s="69"/>
      <c r="P91" s="76"/>
    </row>
    <row r="92" spans="1:16" s="10" customFormat="1" ht="33.75" customHeight="1">
      <c r="A92" s="25"/>
      <c r="B92" s="26">
        <v>31</v>
      </c>
      <c r="C92" s="80" t="s">
        <v>122</v>
      </c>
      <c r="D92" s="78" t="s">
        <v>33</v>
      </c>
      <c r="E92" s="43" t="s">
        <v>25</v>
      </c>
      <c r="F92" s="27">
        <f t="shared" si="6"/>
        <v>108</v>
      </c>
      <c r="G92" s="27">
        <f t="shared" si="7"/>
        <v>108</v>
      </c>
      <c r="H92" s="78"/>
      <c r="I92" s="78"/>
      <c r="J92" s="78">
        <v>108</v>
      </c>
      <c r="K92" s="27">
        <f t="shared" si="8"/>
        <v>0</v>
      </c>
      <c r="L92" s="78"/>
      <c r="M92" s="78"/>
      <c r="N92" s="76" t="s">
        <v>123</v>
      </c>
      <c r="O92" s="76" t="s">
        <v>124</v>
      </c>
      <c r="P92" s="69"/>
    </row>
    <row r="93" spans="1:16" s="4" customFormat="1" ht="19.5" customHeight="1">
      <c r="A93" s="23" t="s">
        <v>125</v>
      </c>
      <c r="B93" s="26"/>
      <c r="C93" s="46" t="s">
        <v>125</v>
      </c>
      <c r="D93" s="29" t="s">
        <v>12</v>
      </c>
      <c r="E93" s="50"/>
      <c r="F93" s="51">
        <f t="shared" si="6"/>
        <v>121.5</v>
      </c>
      <c r="G93" s="51">
        <f t="shared" si="7"/>
        <v>47.74</v>
      </c>
      <c r="H93" s="51">
        <f>SUM(H94:H97)</f>
        <v>0</v>
      </c>
      <c r="I93" s="51">
        <f>SUM(I94:I97)</f>
        <v>47.74</v>
      </c>
      <c r="J93" s="51">
        <f>SUM(J94:J97)</f>
        <v>0</v>
      </c>
      <c r="K93" s="51">
        <f t="shared" si="8"/>
        <v>73.75999999999999</v>
      </c>
      <c r="L93" s="51">
        <f>SUM(L94:L97)</f>
        <v>1.5</v>
      </c>
      <c r="M93" s="51">
        <f>SUM(M94:M97)</f>
        <v>72.25999999999999</v>
      </c>
      <c r="N93" s="50"/>
      <c r="O93" s="50"/>
      <c r="P93" s="55"/>
    </row>
    <row r="94" spans="1:16" s="7" customFormat="1" ht="19.5" customHeight="1">
      <c r="A94" s="24"/>
      <c r="B94" s="26">
        <v>32</v>
      </c>
      <c r="C94" s="30" t="s">
        <v>126</v>
      </c>
      <c r="D94" s="32" t="s">
        <v>30</v>
      </c>
      <c r="E94" s="25" t="s">
        <v>25</v>
      </c>
      <c r="F94" s="27">
        <f t="shared" si="6"/>
        <v>4.03</v>
      </c>
      <c r="G94" s="27">
        <f t="shared" si="7"/>
        <v>2.46</v>
      </c>
      <c r="H94" s="57">
        <v>0</v>
      </c>
      <c r="I94" s="57">
        <v>2.46</v>
      </c>
      <c r="J94" s="57">
        <v>0</v>
      </c>
      <c r="K94" s="27">
        <f t="shared" si="8"/>
        <v>1.57</v>
      </c>
      <c r="L94" s="57">
        <v>0</v>
      </c>
      <c r="M94" s="57">
        <v>1.57</v>
      </c>
      <c r="N94" s="125" t="s">
        <v>127</v>
      </c>
      <c r="O94" s="125">
        <v>13868716909</v>
      </c>
      <c r="P94" s="37"/>
    </row>
    <row r="95" spans="1:16" s="7" customFormat="1" ht="19.5" customHeight="1">
      <c r="A95" s="24"/>
      <c r="B95" s="26"/>
      <c r="C95" s="30"/>
      <c r="D95" s="32" t="s">
        <v>33</v>
      </c>
      <c r="E95" s="25" t="s">
        <v>25</v>
      </c>
      <c r="F95" s="27">
        <f t="shared" si="6"/>
        <v>115.97</v>
      </c>
      <c r="G95" s="27">
        <f t="shared" si="7"/>
        <v>45.28</v>
      </c>
      <c r="H95" s="57">
        <v>0</v>
      </c>
      <c r="I95" s="108">
        <v>45.28</v>
      </c>
      <c r="J95" s="108">
        <v>0</v>
      </c>
      <c r="K95" s="27">
        <f t="shared" si="8"/>
        <v>70.69</v>
      </c>
      <c r="L95" s="57">
        <v>0</v>
      </c>
      <c r="M95" s="57">
        <v>70.69</v>
      </c>
      <c r="N95" s="125"/>
      <c r="O95" s="125"/>
      <c r="P95" s="43"/>
    </row>
    <row r="96" spans="1:16" s="7" customFormat="1" ht="19.5" customHeight="1">
      <c r="A96" s="24"/>
      <c r="B96" s="26">
        <v>33</v>
      </c>
      <c r="C96" s="40" t="s">
        <v>128</v>
      </c>
      <c r="D96" s="32" t="s">
        <v>38</v>
      </c>
      <c r="E96" s="25" t="s">
        <v>25</v>
      </c>
      <c r="F96" s="27">
        <f t="shared" si="6"/>
        <v>0.5</v>
      </c>
      <c r="G96" s="27">
        <f t="shared" si="7"/>
        <v>0</v>
      </c>
      <c r="H96" s="57">
        <v>0</v>
      </c>
      <c r="I96" s="108">
        <v>0</v>
      </c>
      <c r="J96" s="108">
        <v>0</v>
      </c>
      <c r="K96" s="27">
        <f t="shared" si="8"/>
        <v>0.5</v>
      </c>
      <c r="L96" s="57">
        <v>0.5</v>
      </c>
      <c r="M96" s="57">
        <v>0</v>
      </c>
      <c r="N96" s="125" t="s">
        <v>129</v>
      </c>
      <c r="O96" s="125">
        <v>13517774443</v>
      </c>
      <c r="P96" s="39" t="s">
        <v>28</v>
      </c>
    </row>
    <row r="97" spans="1:16" s="7" customFormat="1" ht="19.5" customHeight="1">
      <c r="A97" s="25"/>
      <c r="B97" s="26"/>
      <c r="C97" s="41"/>
      <c r="D97" s="32" t="s">
        <v>35</v>
      </c>
      <c r="E97" s="25" t="s">
        <v>25</v>
      </c>
      <c r="F97" s="27">
        <f t="shared" si="6"/>
        <v>1</v>
      </c>
      <c r="G97" s="27">
        <f t="shared" si="7"/>
        <v>0</v>
      </c>
      <c r="H97" s="57">
        <v>0</v>
      </c>
      <c r="I97" s="108">
        <v>0</v>
      </c>
      <c r="J97" s="108">
        <v>0</v>
      </c>
      <c r="K97" s="27">
        <f t="shared" si="8"/>
        <v>1</v>
      </c>
      <c r="L97" s="57">
        <v>1</v>
      </c>
      <c r="M97" s="57">
        <v>0</v>
      </c>
      <c r="N97" s="125"/>
      <c r="O97" s="125"/>
      <c r="P97" s="39"/>
    </row>
    <row r="98" spans="1:16" s="4" customFormat="1" ht="19.5" customHeight="1">
      <c r="A98" s="39" t="s">
        <v>130</v>
      </c>
      <c r="B98" s="39"/>
      <c r="C98" s="46" t="s">
        <v>130</v>
      </c>
      <c r="D98" s="29" t="s">
        <v>12</v>
      </c>
      <c r="E98" s="50" t="s">
        <v>25</v>
      </c>
      <c r="F98" s="51">
        <f t="shared" si="6"/>
        <v>32.620000000000005</v>
      </c>
      <c r="G98" s="51">
        <f t="shared" si="7"/>
        <v>0</v>
      </c>
      <c r="H98" s="51">
        <f>SUM(H99:H102)</f>
        <v>0</v>
      </c>
      <c r="I98" s="51">
        <f>SUM(I99:I102)</f>
        <v>0</v>
      </c>
      <c r="J98" s="51">
        <f>SUM(J99:J102)</f>
        <v>0</v>
      </c>
      <c r="K98" s="51">
        <f t="shared" si="8"/>
        <v>32.620000000000005</v>
      </c>
      <c r="L98" s="51">
        <f>SUM(L99:L102)</f>
        <v>32.620000000000005</v>
      </c>
      <c r="M98" s="51">
        <f>SUM(M99:M102)</f>
        <v>0</v>
      </c>
      <c r="N98" s="50"/>
      <c r="O98" s="126"/>
      <c r="P98" s="55"/>
    </row>
    <row r="99" spans="1:16" s="4" customFormat="1" ht="43.5" customHeight="1">
      <c r="A99" s="39"/>
      <c r="B99" s="39">
        <v>34</v>
      </c>
      <c r="C99" s="33" t="s">
        <v>131</v>
      </c>
      <c r="D99" s="32" t="s">
        <v>33</v>
      </c>
      <c r="E99" s="25" t="s">
        <v>25</v>
      </c>
      <c r="F99" s="27">
        <f t="shared" si="6"/>
        <v>11.8</v>
      </c>
      <c r="G99" s="27">
        <f t="shared" si="7"/>
        <v>0</v>
      </c>
      <c r="H99" s="27"/>
      <c r="I99" s="27"/>
      <c r="J99" s="27"/>
      <c r="K99" s="27">
        <f t="shared" si="8"/>
        <v>11.8</v>
      </c>
      <c r="L99" s="27">
        <v>11.8</v>
      </c>
      <c r="M99" s="27"/>
      <c r="N99" s="127" t="s">
        <v>132</v>
      </c>
      <c r="O99" s="127">
        <v>18907852839</v>
      </c>
      <c r="P99" s="39"/>
    </row>
    <row r="100" spans="1:16" s="4" customFormat="1" ht="19.5" customHeight="1">
      <c r="A100" s="39"/>
      <c r="B100" s="38">
        <v>35</v>
      </c>
      <c r="C100" s="33" t="s">
        <v>133</v>
      </c>
      <c r="D100" s="32" t="s">
        <v>30</v>
      </c>
      <c r="E100" s="25" t="s">
        <v>25</v>
      </c>
      <c r="F100" s="27">
        <f t="shared" si="6"/>
        <v>0.32</v>
      </c>
      <c r="G100" s="27">
        <f t="shared" si="7"/>
        <v>0</v>
      </c>
      <c r="H100" s="102"/>
      <c r="I100" s="102"/>
      <c r="J100" s="102"/>
      <c r="K100" s="27">
        <f t="shared" si="8"/>
        <v>0.32</v>
      </c>
      <c r="L100" s="27">
        <v>0.32</v>
      </c>
      <c r="M100" s="102"/>
      <c r="N100" s="128" t="s">
        <v>134</v>
      </c>
      <c r="O100" s="128">
        <v>18907859312</v>
      </c>
      <c r="P100" s="39"/>
    </row>
    <row r="101" spans="1:16" s="4" customFormat="1" ht="19.5" customHeight="1">
      <c r="A101" s="39"/>
      <c r="B101" s="38"/>
      <c r="C101" s="34"/>
      <c r="D101" s="32" t="s">
        <v>33</v>
      </c>
      <c r="E101" s="25" t="s">
        <v>25</v>
      </c>
      <c r="F101" s="27">
        <f t="shared" si="6"/>
        <v>20</v>
      </c>
      <c r="G101" s="27">
        <f t="shared" si="7"/>
        <v>0</v>
      </c>
      <c r="H101" s="103"/>
      <c r="I101" s="103"/>
      <c r="J101" s="103"/>
      <c r="K101" s="27">
        <f t="shared" si="8"/>
        <v>20</v>
      </c>
      <c r="L101" s="27">
        <v>20</v>
      </c>
      <c r="M101" s="102"/>
      <c r="N101" s="129"/>
      <c r="O101" s="129"/>
      <c r="P101" s="39"/>
    </row>
    <row r="102" spans="1:16" s="4" customFormat="1" ht="19.5" customHeight="1">
      <c r="A102" s="39"/>
      <c r="B102" s="38"/>
      <c r="C102" s="34"/>
      <c r="D102" s="32" t="s">
        <v>45</v>
      </c>
      <c r="E102" s="25" t="s">
        <v>25</v>
      </c>
      <c r="F102" s="27">
        <f t="shared" si="6"/>
        <v>0.5</v>
      </c>
      <c r="G102" s="27">
        <f t="shared" si="7"/>
        <v>0</v>
      </c>
      <c r="H102" s="104"/>
      <c r="I102" s="104"/>
      <c r="J102" s="104"/>
      <c r="K102" s="27">
        <f t="shared" si="8"/>
        <v>0.5</v>
      </c>
      <c r="L102" s="57">
        <v>0.5</v>
      </c>
      <c r="M102" s="102"/>
      <c r="N102" s="129"/>
      <c r="O102" s="129"/>
      <c r="P102" s="39"/>
    </row>
    <row r="103" spans="1:16" s="9" customFormat="1" ht="19.5" customHeight="1">
      <c r="A103" s="81" t="s">
        <v>135</v>
      </c>
      <c r="B103" s="81"/>
      <c r="C103" s="70" t="s">
        <v>135</v>
      </c>
      <c r="D103" s="71" t="s">
        <v>12</v>
      </c>
      <c r="E103" s="99"/>
      <c r="F103" s="51">
        <f t="shared" si="6"/>
        <v>420.67</v>
      </c>
      <c r="G103" s="51">
        <f t="shared" si="7"/>
        <v>43.62</v>
      </c>
      <c r="H103" s="100">
        <f>SUM(H104:H115)</f>
        <v>0</v>
      </c>
      <c r="I103" s="100">
        <f>SUM(I104:I115)</f>
        <v>0</v>
      </c>
      <c r="J103" s="100">
        <f>SUM(J104:J115)</f>
        <v>43.62</v>
      </c>
      <c r="K103" s="51">
        <f t="shared" si="8"/>
        <v>377.05</v>
      </c>
      <c r="L103" s="100">
        <f>SUM(L104:L115)</f>
        <v>377.05</v>
      </c>
      <c r="M103" s="100">
        <f>SUM(M104:M115)</f>
        <v>0</v>
      </c>
      <c r="N103" s="99"/>
      <c r="O103" s="99"/>
      <c r="P103" s="111"/>
    </row>
    <row r="104" spans="1:16" s="9" customFormat="1" ht="19.5" customHeight="1">
      <c r="A104" s="82"/>
      <c r="B104" s="83">
        <v>36</v>
      </c>
      <c r="C104" s="80" t="s">
        <v>136</v>
      </c>
      <c r="D104" s="78" t="s">
        <v>45</v>
      </c>
      <c r="E104" s="76" t="s">
        <v>25</v>
      </c>
      <c r="F104" s="27">
        <f aca="true" t="shared" si="9" ref="F104:F136">SUM(G104+K104)</f>
        <v>3.5</v>
      </c>
      <c r="G104" s="27">
        <f aca="true" t="shared" si="10" ref="G104:G136">SUM(H104:J104)</f>
        <v>0</v>
      </c>
      <c r="H104" s="78"/>
      <c r="I104" s="78"/>
      <c r="J104" s="78"/>
      <c r="K104" s="27">
        <f aca="true" t="shared" si="11" ref="K104:K136">SUM(L104:M104)</f>
        <v>3.5</v>
      </c>
      <c r="L104" s="78">
        <v>3.5</v>
      </c>
      <c r="M104" s="78"/>
      <c r="N104" s="69" t="s">
        <v>137</v>
      </c>
      <c r="O104" s="69">
        <v>15977557277</v>
      </c>
      <c r="P104" s="69"/>
    </row>
    <row r="105" spans="1:16" s="9" customFormat="1" ht="19.5" customHeight="1">
      <c r="A105" s="82"/>
      <c r="B105" s="83"/>
      <c r="C105" s="80"/>
      <c r="D105" s="78" t="s">
        <v>44</v>
      </c>
      <c r="E105" s="76" t="s">
        <v>25</v>
      </c>
      <c r="F105" s="27">
        <f t="shared" si="9"/>
        <v>1.5</v>
      </c>
      <c r="G105" s="27">
        <f t="shared" si="10"/>
        <v>0</v>
      </c>
      <c r="H105" s="78"/>
      <c r="I105" s="78"/>
      <c r="J105" s="78"/>
      <c r="K105" s="27">
        <f t="shared" si="11"/>
        <v>1.5</v>
      </c>
      <c r="L105" s="78">
        <v>1.5</v>
      </c>
      <c r="M105" s="78"/>
      <c r="N105" s="69"/>
      <c r="O105" s="69"/>
      <c r="P105" s="69"/>
    </row>
    <row r="106" spans="1:16" s="9" customFormat="1" ht="19.5" customHeight="1">
      <c r="A106" s="82"/>
      <c r="B106" s="83"/>
      <c r="C106" s="80"/>
      <c r="D106" s="78" t="s">
        <v>24</v>
      </c>
      <c r="E106" s="76" t="s">
        <v>138</v>
      </c>
      <c r="F106" s="27">
        <f t="shared" si="9"/>
        <v>12</v>
      </c>
      <c r="G106" s="27">
        <f t="shared" si="10"/>
        <v>0</v>
      </c>
      <c r="H106" s="78"/>
      <c r="I106" s="78"/>
      <c r="J106" s="78"/>
      <c r="K106" s="27">
        <f t="shared" si="11"/>
        <v>12</v>
      </c>
      <c r="L106" s="78">
        <v>12</v>
      </c>
      <c r="M106" s="78"/>
      <c r="N106" s="69"/>
      <c r="O106" s="69"/>
      <c r="P106" s="69"/>
    </row>
    <row r="107" spans="1:16" s="9" customFormat="1" ht="19.5" customHeight="1">
      <c r="A107" s="82"/>
      <c r="B107" s="84"/>
      <c r="C107" s="80"/>
      <c r="D107" s="78" t="s">
        <v>139</v>
      </c>
      <c r="E107" s="76" t="s">
        <v>138</v>
      </c>
      <c r="F107" s="27">
        <f t="shared" si="9"/>
        <v>0.5</v>
      </c>
      <c r="G107" s="27">
        <f t="shared" si="10"/>
        <v>0</v>
      </c>
      <c r="H107" s="78"/>
      <c r="I107" s="78"/>
      <c r="J107" s="78"/>
      <c r="K107" s="27">
        <f t="shared" si="11"/>
        <v>0.5</v>
      </c>
      <c r="L107" s="78">
        <v>0.5</v>
      </c>
      <c r="M107" s="78"/>
      <c r="N107" s="69"/>
      <c r="O107" s="69"/>
      <c r="P107" s="69"/>
    </row>
    <row r="108" spans="1:16" s="9" customFormat="1" ht="19.5" customHeight="1">
      <c r="A108" s="81"/>
      <c r="B108" s="85">
        <v>37</v>
      </c>
      <c r="C108" s="77" t="s">
        <v>140</v>
      </c>
      <c r="D108" s="78" t="s">
        <v>30</v>
      </c>
      <c r="E108" s="76" t="s">
        <v>25</v>
      </c>
      <c r="F108" s="27">
        <f t="shared" si="9"/>
        <v>65</v>
      </c>
      <c r="G108" s="27">
        <f t="shared" si="10"/>
        <v>0</v>
      </c>
      <c r="H108" s="78"/>
      <c r="I108" s="78">
        <v>0</v>
      </c>
      <c r="J108" s="78"/>
      <c r="K108" s="27">
        <f t="shared" si="11"/>
        <v>65</v>
      </c>
      <c r="L108" s="78">
        <v>65</v>
      </c>
      <c r="M108" s="78"/>
      <c r="N108" s="69" t="s">
        <v>141</v>
      </c>
      <c r="O108" s="69">
        <v>18377592038</v>
      </c>
      <c r="P108" s="69"/>
    </row>
    <row r="109" spans="1:16" s="9" customFormat="1" ht="19.5" customHeight="1">
      <c r="A109" s="81"/>
      <c r="B109" s="83"/>
      <c r="C109" s="86"/>
      <c r="D109" s="78" t="s">
        <v>33</v>
      </c>
      <c r="E109" s="76" t="s">
        <v>25</v>
      </c>
      <c r="F109" s="27">
        <f t="shared" si="9"/>
        <v>34</v>
      </c>
      <c r="G109" s="27">
        <f t="shared" si="10"/>
        <v>0</v>
      </c>
      <c r="H109" s="78"/>
      <c r="I109" s="78">
        <v>0</v>
      </c>
      <c r="J109" s="78"/>
      <c r="K109" s="27">
        <f t="shared" si="11"/>
        <v>34</v>
      </c>
      <c r="L109" s="78">
        <v>34</v>
      </c>
      <c r="M109" s="78"/>
      <c r="N109" s="69"/>
      <c r="O109" s="69"/>
      <c r="P109" s="69"/>
    </row>
    <row r="110" spans="1:16" s="9" customFormat="1" ht="19.5" customHeight="1">
      <c r="A110" s="81"/>
      <c r="B110" s="83"/>
      <c r="C110" s="86"/>
      <c r="D110" s="87" t="s">
        <v>45</v>
      </c>
      <c r="E110" s="69" t="s">
        <v>25</v>
      </c>
      <c r="F110" s="27">
        <f t="shared" si="9"/>
        <v>7</v>
      </c>
      <c r="G110" s="27">
        <f t="shared" si="10"/>
        <v>0</v>
      </c>
      <c r="H110" s="78"/>
      <c r="I110" s="78">
        <v>0</v>
      </c>
      <c r="J110" s="78"/>
      <c r="K110" s="27">
        <f t="shared" si="11"/>
        <v>7</v>
      </c>
      <c r="L110" s="78">
        <v>7</v>
      </c>
      <c r="M110" s="78"/>
      <c r="N110" s="69"/>
      <c r="O110" s="69"/>
      <c r="P110" s="69"/>
    </row>
    <row r="111" spans="1:16" s="9" customFormat="1" ht="19.5" customHeight="1">
      <c r="A111" s="81"/>
      <c r="B111" s="84"/>
      <c r="C111" s="79"/>
      <c r="D111" s="87" t="s">
        <v>44</v>
      </c>
      <c r="E111" s="69" t="s">
        <v>25</v>
      </c>
      <c r="F111" s="27">
        <f t="shared" si="9"/>
        <v>9</v>
      </c>
      <c r="G111" s="27">
        <f t="shared" si="10"/>
        <v>0</v>
      </c>
      <c r="H111" s="78"/>
      <c r="I111" s="78">
        <v>0</v>
      </c>
      <c r="J111" s="78">
        <v>0</v>
      </c>
      <c r="K111" s="27">
        <f t="shared" si="11"/>
        <v>9</v>
      </c>
      <c r="L111" s="78">
        <v>9</v>
      </c>
      <c r="M111" s="78"/>
      <c r="N111" s="69"/>
      <c r="O111" s="69"/>
      <c r="P111" s="69"/>
    </row>
    <row r="112" spans="1:16" s="9" customFormat="1" ht="15.75" customHeight="1">
      <c r="A112" s="81"/>
      <c r="B112" s="85">
        <v>38</v>
      </c>
      <c r="C112" s="80" t="s">
        <v>142</v>
      </c>
      <c r="D112" s="87" t="s">
        <v>33</v>
      </c>
      <c r="E112" s="69" t="s">
        <v>25</v>
      </c>
      <c r="F112" s="27">
        <f t="shared" si="9"/>
        <v>95</v>
      </c>
      <c r="G112" s="27">
        <f t="shared" si="10"/>
        <v>0</v>
      </c>
      <c r="H112" s="78"/>
      <c r="I112" s="78"/>
      <c r="J112" s="78"/>
      <c r="K112" s="27">
        <f t="shared" si="11"/>
        <v>95</v>
      </c>
      <c r="L112" s="78">
        <v>95</v>
      </c>
      <c r="M112" s="78"/>
      <c r="N112" s="69" t="s">
        <v>143</v>
      </c>
      <c r="O112" s="69">
        <v>15059298980</v>
      </c>
      <c r="P112" s="69"/>
    </row>
    <row r="113" spans="1:16" s="9" customFormat="1" ht="19.5" customHeight="1">
      <c r="A113" s="81"/>
      <c r="B113" s="84"/>
      <c r="C113" s="80"/>
      <c r="D113" s="87" t="s">
        <v>30</v>
      </c>
      <c r="E113" s="69" t="s">
        <v>25</v>
      </c>
      <c r="F113" s="27">
        <f t="shared" si="9"/>
        <v>35</v>
      </c>
      <c r="G113" s="27">
        <f t="shared" si="10"/>
        <v>0</v>
      </c>
      <c r="H113" s="78"/>
      <c r="I113" s="78"/>
      <c r="J113" s="78"/>
      <c r="K113" s="27">
        <f t="shared" si="11"/>
        <v>35</v>
      </c>
      <c r="L113" s="78">
        <v>35</v>
      </c>
      <c r="M113" s="78"/>
      <c r="N113" s="69"/>
      <c r="O113" s="69"/>
      <c r="P113" s="69"/>
    </row>
    <row r="114" spans="1:16" s="9" customFormat="1" ht="30" customHeight="1">
      <c r="A114" s="81"/>
      <c r="B114" s="85">
        <v>39</v>
      </c>
      <c r="C114" s="80" t="s">
        <v>144</v>
      </c>
      <c r="D114" s="78" t="s">
        <v>145</v>
      </c>
      <c r="E114" s="69" t="s">
        <v>25</v>
      </c>
      <c r="F114" s="27">
        <f t="shared" si="9"/>
        <v>95.11</v>
      </c>
      <c r="G114" s="27">
        <f t="shared" si="10"/>
        <v>6.61</v>
      </c>
      <c r="H114" s="78"/>
      <c r="I114" s="78"/>
      <c r="J114" s="78">
        <v>6.61</v>
      </c>
      <c r="K114" s="27">
        <f t="shared" si="11"/>
        <v>88.5</v>
      </c>
      <c r="L114" s="78">
        <v>88.5</v>
      </c>
      <c r="M114" s="78"/>
      <c r="N114" s="69" t="s">
        <v>146</v>
      </c>
      <c r="O114" s="69">
        <v>13768988972</v>
      </c>
      <c r="P114" s="69"/>
    </row>
    <row r="115" spans="1:16" s="9" customFormat="1" ht="27" customHeight="1">
      <c r="A115" s="81"/>
      <c r="B115" s="81">
        <v>40</v>
      </c>
      <c r="C115" s="80" t="s">
        <v>147</v>
      </c>
      <c r="D115" s="78" t="s">
        <v>33</v>
      </c>
      <c r="E115" s="69" t="s">
        <v>25</v>
      </c>
      <c r="F115" s="27">
        <f t="shared" si="9"/>
        <v>63.06</v>
      </c>
      <c r="G115" s="27">
        <f t="shared" si="10"/>
        <v>37.01</v>
      </c>
      <c r="H115" s="78"/>
      <c r="I115" s="78"/>
      <c r="J115" s="78">
        <v>37.01</v>
      </c>
      <c r="K115" s="27">
        <f t="shared" si="11"/>
        <v>26.05</v>
      </c>
      <c r="L115" s="78">
        <v>26.05</v>
      </c>
      <c r="M115" s="78"/>
      <c r="N115" s="69" t="s">
        <v>146</v>
      </c>
      <c r="O115" s="69">
        <v>13768988972</v>
      </c>
      <c r="P115" s="69"/>
    </row>
    <row r="116" spans="1:16" s="11" customFormat="1" ht="19.5" customHeight="1">
      <c r="A116" s="23" t="s">
        <v>148</v>
      </c>
      <c r="B116" s="26"/>
      <c r="C116" s="88" t="s">
        <v>148</v>
      </c>
      <c r="D116" s="89" t="s">
        <v>149</v>
      </c>
      <c r="E116" s="105"/>
      <c r="F116" s="51">
        <f t="shared" si="9"/>
        <v>1194.22</v>
      </c>
      <c r="G116" s="51">
        <f t="shared" si="10"/>
        <v>625.4200000000001</v>
      </c>
      <c r="H116" s="106">
        <f>SUM(H117:H136)</f>
        <v>165</v>
      </c>
      <c r="I116" s="106">
        <f>SUM(I117:I136)</f>
        <v>10</v>
      </c>
      <c r="J116" s="106">
        <f>SUM(J117:J136)</f>
        <v>450.42</v>
      </c>
      <c r="K116" s="51">
        <f t="shared" si="11"/>
        <v>568.8</v>
      </c>
      <c r="L116" s="106">
        <f>SUM(L117:L136)</f>
        <v>123</v>
      </c>
      <c r="M116" s="106">
        <f>SUM(M117:M136)</f>
        <v>445.8</v>
      </c>
      <c r="N116" s="130"/>
      <c r="O116" s="131"/>
      <c r="P116" s="132"/>
    </row>
    <row r="117" spans="1:16" s="10" customFormat="1" ht="45" customHeight="1">
      <c r="A117" s="24"/>
      <c r="B117" s="23">
        <v>41</v>
      </c>
      <c r="C117" s="77" t="s">
        <v>150</v>
      </c>
      <c r="D117" s="78" t="s">
        <v>33</v>
      </c>
      <c r="E117" s="69" t="s">
        <v>25</v>
      </c>
      <c r="F117" s="27">
        <f t="shared" si="9"/>
        <v>70</v>
      </c>
      <c r="G117" s="27">
        <f t="shared" si="10"/>
        <v>0</v>
      </c>
      <c r="H117" s="78"/>
      <c r="I117" s="78"/>
      <c r="J117" s="78"/>
      <c r="K117" s="27">
        <f t="shared" si="11"/>
        <v>70</v>
      </c>
      <c r="L117" s="78">
        <v>70</v>
      </c>
      <c r="M117" s="78"/>
      <c r="N117" s="69" t="s">
        <v>151</v>
      </c>
      <c r="O117" s="69">
        <v>15177075005</v>
      </c>
      <c r="P117" s="72" t="s">
        <v>28</v>
      </c>
    </row>
    <row r="118" spans="1:16" s="10" customFormat="1" ht="22.5" customHeight="1">
      <c r="A118" s="24"/>
      <c r="B118" s="26">
        <v>42</v>
      </c>
      <c r="C118" s="90" t="s">
        <v>152</v>
      </c>
      <c r="D118" s="91" t="s">
        <v>33</v>
      </c>
      <c r="E118" s="76" t="s">
        <v>25</v>
      </c>
      <c r="F118" s="27">
        <f t="shared" si="9"/>
        <v>356.5</v>
      </c>
      <c r="G118" s="27">
        <f t="shared" si="10"/>
        <v>356.5</v>
      </c>
      <c r="H118" s="91"/>
      <c r="I118" s="91"/>
      <c r="J118" s="91">
        <v>356.5</v>
      </c>
      <c r="K118" s="27">
        <f t="shared" si="11"/>
        <v>0</v>
      </c>
      <c r="L118" s="91"/>
      <c r="M118" s="91"/>
      <c r="N118" s="25" t="s">
        <v>153</v>
      </c>
      <c r="O118" s="25">
        <v>13607761659</v>
      </c>
      <c r="P118" s="81"/>
    </row>
    <row r="119" spans="1:16" s="10" customFormat="1" ht="19.5" customHeight="1">
      <c r="A119" s="92"/>
      <c r="B119" s="23">
        <v>43</v>
      </c>
      <c r="C119" s="93" t="s">
        <v>154</v>
      </c>
      <c r="D119" s="87" t="s">
        <v>24</v>
      </c>
      <c r="E119" s="69" t="s">
        <v>25</v>
      </c>
      <c r="F119" s="27">
        <f t="shared" si="9"/>
        <v>18.1</v>
      </c>
      <c r="G119" s="27">
        <f t="shared" si="10"/>
        <v>18.1</v>
      </c>
      <c r="H119" s="78"/>
      <c r="I119" s="78"/>
      <c r="J119" s="78">
        <v>18.1</v>
      </c>
      <c r="K119" s="27">
        <f t="shared" si="11"/>
        <v>0</v>
      </c>
      <c r="L119" s="78"/>
      <c r="M119" s="78"/>
      <c r="N119" s="69" t="s">
        <v>155</v>
      </c>
      <c r="O119" s="69">
        <v>15878660115</v>
      </c>
      <c r="P119" s="69"/>
    </row>
    <row r="120" spans="1:16" s="10" customFormat="1" ht="19.5" customHeight="1">
      <c r="A120" s="92"/>
      <c r="B120" s="25"/>
      <c r="C120" s="94"/>
      <c r="D120" s="78" t="s">
        <v>33</v>
      </c>
      <c r="E120" s="76" t="s">
        <v>25</v>
      </c>
      <c r="F120" s="27">
        <f t="shared" si="9"/>
        <v>2.82</v>
      </c>
      <c r="G120" s="27">
        <f t="shared" si="10"/>
        <v>2.82</v>
      </c>
      <c r="H120" s="78"/>
      <c r="I120" s="78"/>
      <c r="J120" s="78">
        <v>2.82</v>
      </c>
      <c r="K120" s="27">
        <f t="shared" si="11"/>
        <v>0</v>
      </c>
      <c r="L120" s="78"/>
      <c r="M120" s="78"/>
      <c r="N120" s="69"/>
      <c r="O120" s="69"/>
      <c r="P120" s="69"/>
    </row>
    <row r="121" spans="1:16" s="10" customFormat="1" ht="19.5" customHeight="1">
      <c r="A121" s="24"/>
      <c r="B121" s="23">
        <v>44</v>
      </c>
      <c r="C121" s="77" t="s">
        <v>156</v>
      </c>
      <c r="D121" s="78" t="s">
        <v>33</v>
      </c>
      <c r="E121" s="76" t="s">
        <v>157</v>
      </c>
      <c r="F121" s="27">
        <f t="shared" si="9"/>
        <v>1</v>
      </c>
      <c r="G121" s="27">
        <f t="shared" si="10"/>
        <v>0</v>
      </c>
      <c r="H121" s="78"/>
      <c r="I121" s="78"/>
      <c r="J121" s="78"/>
      <c r="K121" s="27">
        <f t="shared" si="11"/>
        <v>1</v>
      </c>
      <c r="L121" s="78"/>
      <c r="M121" s="78">
        <v>1</v>
      </c>
      <c r="N121" s="72" t="s">
        <v>158</v>
      </c>
      <c r="O121" s="72">
        <v>15677625513</v>
      </c>
      <c r="P121" s="72"/>
    </row>
    <row r="122" spans="1:16" s="10" customFormat="1" ht="19.5" customHeight="1">
      <c r="A122" s="24"/>
      <c r="B122" s="24"/>
      <c r="C122" s="86"/>
      <c r="D122" s="78" t="s">
        <v>30</v>
      </c>
      <c r="E122" s="76" t="s">
        <v>157</v>
      </c>
      <c r="F122" s="27">
        <f t="shared" si="9"/>
        <v>0.3</v>
      </c>
      <c r="G122" s="27">
        <f t="shared" si="10"/>
        <v>0</v>
      </c>
      <c r="H122" s="78"/>
      <c r="I122" s="78"/>
      <c r="J122" s="78"/>
      <c r="K122" s="27">
        <f t="shared" si="11"/>
        <v>0.3</v>
      </c>
      <c r="L122" s="78"/>
      <c r="M122" s="78">
        <v>0.3</v>
      </c>
      <c r="N122" s="75"/>
      <c r="O122" s="75"/>
      <c r="P122" s="75"/>
    </row>
    <row r="123" spans="1:16" s="10" customFormat="1" ht="19.5" customHeight="1">
      <c r="A123" s="24"/>
      <c r="B123" s="25"/>
      <c r="C123" s="79"/>
      <c r="D123" s="78" t="s">
        <v>159</v>
      </c>
      <c r="E123" s="76" t="s">
        <v>157</v>
      </c>
      <c r="F123" s="27">
        <f t="shared" si="9"/>
        <v>3</v>
      </c>
      <c r="G123" s="27">
        <f t="shared" si="10"/>
        <v>3</v>
      </c>
      <c r="H123" s="78"/>
      <c r="I123" s="78"/>
      <c r="J123" s="78">
        <v>3</v>
      </c>
      <c r="K123" s="27">
        <f t="shared" si="11"/>
        <v>0</v>
      </c>
      <c r="L123" s="78"/>
      <c r="M123" s="78"/>
      <c r="N123" s="76"/>
      <c r="O123" s="76"/>
      <c r="P123" s="76"/>
    </row>
    <row r="124" spans="1:16" s="10" customFormat="1" ht="27" customHeight="1">
      <c r="A124" s="24"/>
      <c r="B124" s="26">
        <v>45</v>
      </c>
      <c r="C124" s="95" t="s">
        <v>160</v>
      </c>
      <c r="D124" s="78" t="s">
        <v>159</v>
      </c>
      <c r="E124" s="69" t="s">
        <v>25</v>
      </c>
      <c r="F124" s="27">
        <f t="shared" si="9"/>
        <v>5</v>
      </c>
      <c r="G124" s="27">
        <f t="shared" si="10"/>
        <v>0</v>
      </c>
      <c r="H124" s="78"/>
      <c r="I124" s="78"/>
      <c r="J124" s="78"/>
      <c r="K124" s="27">
        <f t="shared" si="11"/>
        <v>5</v>
      </c>
      <c r="L124" s="78"/>
      <c r="M124" s="78">
        <v>5</v>
      </c>
      <c r="N124" s="25" t="s">
        <v>161</v>
      </c>
      <c r="O124" s="25">
        <v>13788520991</v>
      </c>
      <c r="P124" s="69"/>
    </row>
    <row r="125" spans="1:16" s="10" customFormat="1" ht="27" customHeight="1">
      <c r="A125" s="24"/>
      <c r="B125" s="26">
        <v>46</v>
      </c>
      <c r="C125" s="90" t="s">
        <v>162</v>
      </c>
      <c r="D125" s="87" t="s">
        <v>30</v>
      </c>
      <c r="E125" s="81" t="s">
        <v>25</v>
      </c>
      <c r="F125" s="27">
        <f t="shared" si="9"/>
        <v>171</v>
      </c>
      <c r="G125" s="27">
        <f t="shared" si="10"/>
        <v>100</v>
      </c>
      <c r="H125" s="91">
        <v>100</v>
      </c>
      <c r="I125" s="91"/>
      <c r="J125" s="91"/>
      <c r="K125" s="27">
        <f t="shared" si="11"/>
        <v>71</v>
      </c>
      <c r="L125" s="91">
        <v>41</v>
      </c>
      <c r="M125" s="91">
        <v>30</v>
      </c>
      <c r="N125" s="81" t="s">
        <v>163</v>
      </c>
      <c r="O125" s="81">
        <v>18977670909</v>
      </c>
      <c r="P125" s="81"/>
    </row>
    <row r="126" spans="1:16" s="10" customFormat="1" ht="27" customHeight="1">
      <c r="A126" s="24"/>
      <c r="B126" s="26">
        <v>47</v>
      </c>
      <c r="C126" s="80" t="s">
        <v>164</v>
      </c>
      <c r="D126" s="96" t="s">
        <v>165</v>
      </c>
      <c r="E126" s="107" t="s">
        <v>25</v>
      </c>
      <c r="F126" s="27">
        <f t="shared" si="9"/>
        <v>142</v>
      </c>
      <c r="G126" s="27">
        <f t="shared" si="10"/>
        <v>80</v>
      </c>
      <c r="H126" s="96"/>
      <c r="I126" s="96">
        <v>10</v>
      </c>
      <c r="J126" s="96">
        <v>70</v>
      </c>
      <c r="K126" s="27">
        <f t="shared" si="11"/>
        <v>62</v>
      </c>
      <c r="L126" s="96"/>
      <c r="M126" s="96">
        <v>62</v>
      </c>
      <c r="N126" s="107" t="s">
        <v>166</v>
      </c>
      <c r="O126" s="107">
        <v>18377668108</v>
      </c>
      <c r="P126" s="107"/>
    </row>
    <row r="127" spans="1:16" s="10" customFormat="1" ht="30" customHeight="1">
      <c r="A127" s="24"/>
      <c r="B127" s="26">
        <v>48</v>
      </c>
      <c r="C127" s="97" t="s">
        <v>167</v>
      </c>
      <c r="D127" s="98" t="s">
        <v>33</v>
      </c>
      <c r="E127" s="84" t="s">
        <v>25</v>
      </c>
      <c r="F127" s="27">
        <f t="shared" si="9"/>
        <v>13</v>
      </c>
      <c r="G127" s="27">
        <f t="shared" si="10"/>
        <v>0</v>
      </c>
      <c r="H127" s="91"/>
      <c r="I127" s="91"/>
      <c r="J127" s="91">
        <v>0</v>
      </c>
      <c r="K127" s="27">
        <f t="shared" si="11"/>
        <v>13</v>
      </c>
      <c r="L127" s="91"/>
      <c r="M127" s="91">
        <v>13</v>
      </c>
      <c r="N127" s="83" t="s">
        <v>168</v>
      </c>
      <c r="O127" s="83">
        <v>19176095611</v>
      </c>
      <c r="P127" s="85"/>
    </row>
    <row r="128" spans="1:16" s="10" customFormat="1" ht="30" customHeight="1">
      <c r="A128" s="24"/>
      <c r="B128" s="26">
        <v>49</v>
      </c>
      <c r="C128" s="77" t="s">
        <v>169</v>
      </c>
      <c r="D128" s="98" t="s">
        <v>33</v>
      </c>
      <c r="E128" s="84" t="s">
        <v>25</v>
      </c>
      <c r="F128" s="27">
        <f t="shared" si="9"/>
        <v>30</v>
      </c>
      <c r="G128" s="27">
        <f t="shared" si="10"/>
        <v>0</v>
      </c>
      <c r="H128" s="78"/>
      <c r="I128" s="78"/>
      <c r="J128" s="78">
        <v>0</v>
      </c>
      <c r="K128" s="27">
        <f t="shared" si="11"/>
        <v>30</v>
      </c>
      <c r="L128" s="78"/>
      <c r="M128" s="78">
        <v>30</v>
      </c>
      <c r="N128" s="72" t="s">
        <v>170</v>
      </c>
      <c r="O128" s="72">
        <v>15077614188</v>
      </c>
      <c r="P128" s="72"/>
    </row>
    <row r="129" spans="1:16" s="10" customFormat="1" ht="19.5" customHeight="1">
      <c r="A129" s="24"/>
      <c r="B129" s="23">
        <v>50</v>
      </c>
      <c r="C129" s="77" t="s">
        <v>171</v>
      </c>
      <c r="D129" s="98" t="s">
        <v>33</v>
      </c>
      <c r="E129" s="84" t="s">
        <v>25</v>
      </c>
      <c r="F129" s="27">
        <f t="shared" si="9"/>
        <v>230</v>
      </c>
      <c r="G129" s="27">
        <f t="shared" si="10"/>
        <v>0</v>
      </c>
      <c r="H129" s="87"/>
      <c r="I129" s="87"/>
      <c r="J129" s="87">
        <v>0</v>
      </c>
      <c r="K129" s="27">
        <f t="shared" si="11"/>
        <v>230</v>
      </c>
      <c r="L129" s="87"/>
      <c r="M129" s="87">
        <v>230</v>
      </c>
      <c r="N129" s="72" t="s">
        <v>172</v>
      </c>
      <c r="O129" s="72">
        <v>15078963133</v>
      </c>
      <c r="P129" s="72" t="s">
        <v>28</v>
      </c>
    </row>
    <row r="130" spans="1:16" s="10" customFormat="1" ht="19.5" customHeight="1">
      <c r="A130" s="24"/>
      <c r="B130" s="24"/>
      <c r="C130" s="86"/>
      <c r="D130" s="98" t="s">
        <v>24</v>
      </c>
      <c r="E130" s="84" t="s">
        <v>25</v>
      </c>
      <c r="F130" s="27">
        <f t="shared" si="9"/>
        <v>63</v>
      </c>
      <c r="G130" s="27">
        <f t="shared" si="10"/>
        <v>63</v>
      </c>
      <c r="H130" s="87">
        <v>63</v>
      </c>
      <c r="I130" s="87"/>
      <c r="J130" s="87"/>
      <c r="K130" s="27">
        <f t="shared" si="11"/>
        <v>0</v>
      </c>
      <c r="L130" s="87"/>
      <c r="M130" s="87"/>
      <c r="N130" s="75"/>
      <c r="O130" s="75"/>
      <c r="P130" s="75"/>
    </row>
    <row r="131" spans="1:16" s="10" customFormat="1" ht="19.5" customHeight="1">
      <c r="A131" s="24"/>
      <c r="B131" s="24"/>
      <c r="C131" s="86"/>
      <c r="D131" s="87" t="s">
        <v>30</v>
      </c>
      <c r="E131" s="84" t="s">
        <v>25</v>
      </c>
      <c r="F131" s="27">
        <f t="shared" si="9"/>
        <v>4.5</v>
      </c>
      <c r="G131" s="27">
        <f t="shared" si="10"/>
        <v>0</v>
      </c>
      <c r="H131" s="87"/>
      <c r="I131" s="87"/>
      <c r="J131" s="87"/>
      <c r="K131" s="27">
        <f t="shared" si="11"/>
        <v>4.5</v>
      </c>
      <c r="L131" s="87"/>
      <c r="M131" s="87">
        <v>4.5</v>
      </c>
      <c r="N131" s="75"/>
      <c r="O131" s="75"/>
      <c r="P131" s="75"/>
    </row>
    <row r="132" spans="1:16" s="10" customFormat="1" ht="28.5" customHeight="1">
      <c r="A132" s="24"/>
      <c r="B132" s="26">
        <v>51</v>
      </c>
      <c r="C132" s="80" t="s">
        <v>173</v>
      </c>
      <c r="D132" s="78" t="s">
        <v>33</v>
      </c>
      <c r="E132" s="84" t="s">
        <v>25</v>
      </c>
      <c r="F132" s="27">
        <f t="shared" si="9"/>
        <v>5</v>
      </c>
      <c r="G132" s="27">
        <f t="shared" si="10"/>
        <v>0</v>
      </c>
      <c r="H132" s="87"/>
      <c r="I132" s="87"/>
      <c r="J132" s="87">
        <v>0</v>
      </c>
      <c r="K132" s="27">
        <f t="shared" si="11"/>
        <v>5</v>
      </c>
      <c r="L132" s="87"/>
      <c r="M132" s="87">
        <v>5</v>
      </c>
      <c r="N132" s="69" t="s">
        <v>174</v>
      </c>
      <c r="O132" s="69">
        <v>18077673608</v>
      </c>
      <c r="P132" s="69"/>
    </row>
    <row r="133" spans="1:16" s="10" customFormat="1" ht="18.75" customHeight="1">
      <c r="A133" s="24"/>
      <c r="B133" s="26">
        <v>52</v>
      </c>
      <c r="C133" s="133" t="s">
        <v>175</v>
      </c>
      <c r="D133" s="134" t="s">
        <v>33</v>
      </c>
      <c r="E133" s="142" t="s">
        <v>25</v>
      </c>
      <c r="F133" s="27">
        <f t="shared" si="9"/>
        <v>45</v>
      </c>
      <c r="G133" s="27">
        <f t="shared" si="10"/>
        <v>0</v>
      </c>
      <c r="H133" s="140"/>
      <c r="I133" s="140"/>
      <c r="J133" s="140">
        <v>0</v>
      </c>
      <c r="K133" s="27">
        <f t="shared" si="11"/>
        <v>45</v>
      </c>
      <c r="L133" s="140"/>
      <c r="M133" s="140">
        <v>45</v>
      </c>
      <c r="N133" s="39" t="s">
        <v>176</v>
      </c>
      <c r="O133" s="39">
        <v>18177648899</v>
      </c>
      <c r="P133" s="81"/>
    </row>
    <row r="134" spans="1:16" s="10" customFormat="1" ht="27" customHeight="1">
      <c r="A134" s="24"/>
      <c r="B134" s="26">
        <v>53</v>
      </c>
      <c r="C134" s="135" t="s">
        <v>177</v>
      </c>
      <c r="D134" s="136" t="s">
        <v>33</v>
      </c>
      <c r="E134" s="142" t="s">
        <v>25</v>
      </c>
      <c r="F134" s="27">
        <f t="shared" si="9"/>
        <v>12</v>
      </c>
      <c r="G134" s="27">
        <f t="shared" si="10"/>
        <v>0</v>
      </c>
      <c r="H134" s="136"/>
      <c r="I134" s="136"/>
      <c r="J134" s="136"/>
      <c r="K134" s="27">
        <f t="shared" si="11"/>
        <v>12</v>
      </c>
      <c r="L134" s="136">
        <v>12</v>
      </c>
      <c r="M134" s="136"/>
      <c r="N134" s="43" t="s">
        <v>178</v>
      </c>
      <c r="O134" s="43">
        <v>13471677888</v>
      </c>
      <c r="P134" s="143"/>
    </row>
    <row r="135" spans="1:16" s="10" customFormat="1" ht="27" customHeight="1">
      <c r="A135" s="24"/>
      <c r="B135" s="26">
        <v>54</v>
      </c>
      <c r="C135" s="135" t="s">
        <v>179</v>
      </c>
      <c r="D135" s="136" t="s">
        <v>33</v>
      </c>
      <c r="E135" s="142" t="s">
        <v>25</v>
      </c>
      <c r="F135" s="27">
        <f t="shared" si="9"/>
        <v>20</v>
      </c>
      <c r="G135" s="27">
        <f t="shared" si="10"/>
        <v>0</v>
      </c>
      <c r="H135" s="136"/>
      <c r="I135" s="136"/>
      <c r="J135" s="136"/>
      <c r="K135" s="27">
        <f t="shared" si="11"/>
        <v>20</v>
      </c>
      <c r="L135" s="136"/>
      <c r="M135" s="136">
        <v>20</v>
      </c>
      <c r="N135" s="39" t="s">
        <v>180</v>
      </c>
      <c r="O135" s="39">
        <v>15277682233</v>
      </c>
      <c r="P135" s="143"/>
    </row>
    <row r="136" spans="1:16" s="10" customFormat="1" ht="27" customHeight="1">
      <c r="A136" s="24"/>
      <c r="B136" s="26">
        <v>55</v>
      </c>
      <c r="C136" s="135" t="s">
        <v>181</v>
      </c>
      <c r="D136" s="136" t="s">
        <v>182</v>
      </c>
      <c r="E136" s="142" t="s">
        <v>138</v>
      </c>
      <c r="F136" s="27">
        <f t="shared" si="9"/>
        <v>2</v>
      </c>
      <c r="G136" s="27">
        <f t="shared" si="10"/>
        <v>2</v>
      </c>
      <c r="H136" s="136">
        <v>2</v>
      </c>
      <c r="I136" s="136"/>
      <c r="J136" s="136"/>
      <c r="K136" s="27">
        <f t="shared" si="11"/>
        <v>0</v>
      </c>
      <c r="L136" s="136"/>
      <c r="M136" s="136"/>
      <c r="N136" s="39" t="s">
        <v>183</v>
      </c>
      <c r="O136" s="39">
        <v>13558067386</v>
      </c>
      <c r="P136" s="143" t="s">
        <v>184</v>
      </c>
    </row>
    <row r="137" spans="1:16" s="4" customFormat="1" ht="19.5" customHeight="1">
      <c r="A137" s="39" t="s">
        <v>185</v>
      </c>
      <c r="B137" s="39"/>
      <c r="C137" s="46" t="s">
        <v>185</v>
      </c>
      <c r="D137" s="29" t="s">
        <v>12</v>
      </c>
      <c r="E137" s="50"/>
      <c r="F137" s="51">
        <f aca="true" t="shared" si="12" ref="F137:F177">SUM(G137+K137)</f>
        <v>329.28999999999996</v>
      </c>
      <c r="G137" s="51">
        <f aca="true" t="shared" si="13" ref="G137:G177">SUM(H137:J137)</f>
        <v>46.15</v>
      </c>
      <c r="H137" s="100">
        <f>SUM(H138:H148)</f>
        <v>0</v>
      </c>
      <c r="I137" s="100">
        <f>SUM(I138:I148)</f>
        <v>46.15</v>
      </c>
      <c r="J137" s="100">
        <f>SUM(J138:J148)</f>
        <v>0</v>
      </c>
      <c r="K137" s="51">
        <f aca="true" t="shared" si="14" ref="K137:K177">SUM(L137:M137)</f>
        <v>283.14</v>
      </c>
      <c r="L137" s="100">
        <f>SUM(L138:L148)</f>
        <v>131.34</v>
      </c>
      <c r="M137" s="100">
        <f>SUM(M138:M148)</f>
        <v>151.79999999999998</v>
      </c>
      <c r="N137" s="50"/>
      <c r="O137" s="50"/>
      <c r="P137" s="55"/>
    </row>
    <row r="138" spans="1:16" s="7" customFormat="1" ht="19.5" customHeight="1">
      <c r="A138" s="39"/>
      <c r="B138" s="37">
        <v>56</v>
      </c>
      <c r="C138" s="30" t="s">
        <v>186</v>
      </c>
      <c r="D138" s="36" t="s">
        <v>30</v>
      </c>
      <c r="E138" s="43" t="s">
        <v>25</v>
      </c>
      <c r="F138" s="27">
        <f t="shared" si="12"/>
        <v>14.5</v>
      </c>
      <c r="G138" s="27">
        <f t="shared" si="13"/>
        <v>0</v>
      </c>
      <c r="H138" s="78"/>
      <c r="I138" s="78"/>
      <c r="J138" s="78"/>
      <c r="K138" s="27">
        <f t="shared" si="14"/>
        <v>14.5</v>
      </c>
      <c r="L138" s="78">
        <v>9.5</v>
      </c>
      <c r="M138" s="78">
        <v>5</v>
      </c>
      <c r="N138" s="121" t="s">
        <v>187</v>
      </c>
      <c r="O138" s="144" t="s">
        <v>188</v>
      </c>
      <c r="P138" s="145" t="s">
        <v>28</v>
      </c>
    </row>
    <row r="139" spans="1:16" s="7" customFormat="1" ht="19.5" customHeight="1">
      <c r="A139" s="39"/>
      <c r="B139" s="43"/>
      <c r="C139" s="30"/>
      <c r="D139" s="36" t="s">
        <v>33</v>
      </c>
      <c r="E139" s="43" t="s">
        <v>25</v>
      </c>
      <c r="F139" s="27">
        <f t="shared" si="12"/>
        <v>19.83</v>
      </c>
      <c r="G139" s="27">
        <f t="shared" si="13"/>
        <v>0</v>
      </c>
      <c r="H139" s="78"/>
      <c r="I139" s="78"/>
      <c r="J139" s="78"/>
      <c r="K139" s="27">
        <f t="shared" si="14"/>
        <v>19.83</v>
      </c>
      <c r="L139" s="78">
        <v>19.83</v>
      </c>
      <c r="M139" s="78"/>
      <c r="N139" s="123"/>
      <c r="O139" s="146"/>
      <c r="P139" s="147"/>
    </row>
    <row r="140" spans="1:16" s="7" customFormat="1" ht="19.5" customHeight="1">
      <c r="A140" s="39"/>
      <c r="B140" s="37">
        <v>57</v>
      </c>
      <c r="C140" s="30" t="s">
        <v>189</v>
      </c>
      <c r="D140" s="32" t="s">
        <v>190</v>
      </c>
      <c r="E140" s="43" t="s">
        <v>25</v>
      </c>
      <c r="F140" s="27">
        <f t="shared" si="12"/>
        <v>0.92</v>
      </c>
      <c r="G140" s="27">
        <f t="shared" si="13"/>
        <v>0</v>
      </c>
      <c r="H140" s="78"/>
      <c r="I140" s="78"/>
      <c r="J140" s="78"/>
      <c r="K140" s="27">
        <f t="shared" si="14"/>
        <v>0.92</v>
      </c>
      <c r="L140" s="78">
        <v>0.92</v>
      </c>
      <c r="M140" s="78"/>
      <c r="N140" s="37" t="s">
        <v>191</v>
      </c>
      <c r="O140" s="66" t="s">
        <v>192</v>
      </c>
      <c r="P140" s="145" t="s">
        <v>28</v>
      </c>
    </row>
    <row r="141" spans="1:16" s="7" customFormat="1" ht="19.5" customHeight="1">
      <c r="A141" s="39"/>
      <c r="B141" s="43"/>
      <c r="C141" s="30"/>
      <c r="D141" s="32" t="s">
        <v>193</v>
      </c>
      <c r="E141" s="43" t="s">
        <v>25</v>
      </c>
      <c r="F141" s="27">
        <f t="shared" si="12"/>
        <v>116.56</v>
      </c>
      <c r="G141" s="27">
        <f t="shared" si="13"/>
        <v>0.15</v>
      </c>
      <c r="H141" s="78"/>
      <c r="I141" s="78">
        <v>0.15</v>
      </c>
      <c r="J141" s="78"/>
      <c r="K141" s="27">
        <f t="shared" si="14"/>
        <v>116.41</v>
      </c>
      <c r="L141" s="78">
        <v>40</v>
      </c>
      <c r="M141" s="78">
        <v>76.41</v>
      </c>
      <c r="N141" s="43"/>
      <c r="O141" s="65"/>
      <c r="P141" s="147"/>
    </row>
    <row r="142" spans="1:16" s="7" customFormat="1" ht="19.5" customHeight="1">
      <c r="A142" s="39"/>
      <c r="B142" s="39">
        <v>58</v>
      </c>
      <c r="C142" s="30" t="s">
        <v>194</v>
      </c>
      <c r="D142" s="32" t="s">
        <v>193</v>
      </c>
      <c r="E142" s="43" t="s">
        <v>25</v>
      </c>
      <c r="F142" s="27">
        <f t="shared" si="12"/>
        <v>17.88</v>
      </c>
      <c r="G142" s="27">
        <f t="shared" si="13"/>
        <v>0</v>
      </c>
      <c r="H142" s="78"/>
      <c r="I142" s="78"/>
      <c r="J142" s="78"/>
      <c r="K142" s="27">
        <f t="shared" si="14"/>
        <v>17.88</v>
      </c>
      <c r="L142" s="78"/>
      <c r="M142" s="78">
        <v>17.88</v>
      </c>
      <c r="N142" s="39" t="s">
        <v>195</v>
      </c>
      <c r="O142" s="60" t="s">
        <v>196</v>
      </c>
      <c r="P142" s="110"/>
    </row>
    <row r="143" spans="1:16" s="7" customFormat="1" ht="19.5" customHeight="1">
      <c r="A143" s="39"/>
      <c r="B143" s="37">
        <v>59</v>
      </c>
      <c r="C143" s="30" t="s">
        <v>197</v>
      </c>
      <c r="D143" s="32" t="s">
        <v>30</v>
      </c>
      <c r="E143" s="43" t="s">
        <v>25</v>
      </c>
      <c r="F143" s="27">
        <f t="shared" si="12"/>
        <v>5.3</v>
      </c>
      <c r="G143" s="27">
        <f t="shared" si="13"/>
        <v>5.3</v>
      </c>
      <c r="H143" s="91"/>
      <c r="I143" s="91">
        <v>5.3</v>
      </c>
      <c r="J143" s="91"/>
      <c r="K143" s="27">
        <f t="shared" si="14"/>
        <v>0</v>
      </c>
      <c r="L143" s="91"/>
      <c r="M143" s="91"/>
      <c r="N143" s="37" t="s">
        <v>198</v>
      </c>
      <c r="O143" s="37">
        <v>13469010633</v>
      </c>
      <c r="P143" s="145"/>
    </row>
    <row r="144" spans="1:16" s="7" customFormat="1" ht="19.5" customHeight="1">
      <c r="A144" s="39"/>
      <c r="B144" s="43"/>
      <c r="C144" s="30"/>
      <c r="D144" s="32" t="s">
        <v>33</v>
      </c>
      <c r="E144" s="25" t="s">
        <v>25</v>
      </c>
      <c r="F144" s="27">
        <f t="shared" si="12"/>
        <v>25</v>
      </c>
      <c r="G144" s="27">
        <f t="shared" si="13"/>
        <v>5.5</v>
      </c>
      <c r="H144" s="91"/>
      <c r="I144" s="91">
        <v>5.5</v>
      </c>
      <c r="J144" s="91"/>
      <c r="K144" s="27">
        <f t="shared" si="14"/>
        <v>19.5</v>
      </c>
      <c r="L144" s="91">
        <v>19.5</v>
      </c>
      <c r="M144" s="91"/>
      <c r="N144" s="43"/>
      <c r="O144" s="43"/>
      <c r="P144" s="147"/>
    </row>
    <row r="145" spans="1:16" s="7" customFormat="1" ht="19.5" customHeight="1">
      <c r="A145" s="39"/>
      <c r="B145" s="37">
        <v>60</v>
      </c>
      <c r="C145" s="30" t="s">
        <v>199</v>
      </c>
      <c r="D145" s="32" t="s">
        <v>190</v>
      </c>
      <c r="E145" s="25" t="s">
        <v>25</v>
      </c>
      <c r="F145" s="27">
        <f t="shared" si="12"/>
        <v>7.9</v>
      </c>
      <c r="G145" s="27">
        <f t="shared" si="13"/>
        <v>2.6</v>
      </c>
      <c r="H145" s="91"/>
      <c r="I145" s="91">
        <v>2.6</v>
      </c>
      <c r="J145" s="91"/>
      <c r="K145" s="27">
        <f t="shared" si="14"/>
        <v>5.3</v>
      </c>
      <c r="L145" s="91"/>
      <c r="M145" s="91">
        <v>5.3</v>
      </c>
      <c r="N145" s="37" t="s">
        <v>200</v>
      </c>
      <c r="O145" s="66" t="s">
        <v>201</v>
      </c>
      <c r="P145" s="110"/>
    </row>
    <row r="146" spans="1:16" s="7" customFormat="1" ht="18" customHeight="1">
      <c r="A146" s="39"/>
      <c r="B146" s="43"/>
      <c r="C146" s="30"/>
      <c r="D146" s="32" t="s">
        <v>193</v>
      </c>
      <c r="E146" s="43" t="s">
        <v>25</v>
      </c>
      <c r="F146" s="27">
        <f t="shared" si="12"/>
        <v>79.81</v>
      </c>
      <c r="G146" s="27">
        <f t="shared" si="13"/>
        <v>32.6</v>
      </c>
      <c r="H146" s="78"/>
      <c r="I146" s="78">
        <v>32.6</v>
      </c>
      <c r="J146" s="78"/>
      <c r="K146" s="27">
        <f t="shared" si="14"/>
        <v>47.21</v>
      </c>
      <c r="L146" s="78"/>
      <c r="M146" s="78">
        <v>47.21</v>
      </c>
      <c r="N146" s="43"/>
      <c r="O146" s="65"/>
      <c r="P146" s="110"/>
    </row>
    <row r="147" spans="1:16" s="6" customFormat="1" ht="19.5" customHeight="1">
      <c r="A147" s="39"/>
      <c r="B147" s="37">
        <v>61</v>
      </c>
      <c r="C147" s="40" t="s">
        <v>202</v>
      </c>
      <c r="D147" s="32" t="s">
        <v>30</v>
      </c>
      <c r="E147" s="43" t="s">
        <v>157</v>
      </c>
      <c r="F147" s="27">
        <f t="shared" si="12"/>
        <v>12.32</v>
      </c>
      <c r="G147" s="27">
        <f t="shared" si="13"/>
        <v>0</v>
      </c>
      <c r="H147" s="78"/>
      <c r="I147" s="78"/>
      <c r="J147" s="78"/>
      <c r="K147" s="27">
        <f t="shared" si="14"/>
        <v>12.32</v>
      </c>
      <c r="L147" s="78">
        <v>12.32</v>
      </c>
      <c r="M147" s="78"/>
      <c r="N147" s="121" t="s">
        <v>203</v>
      </c>
      <c r="O147" s="144" t="s">
        <v>204</v>
      </c>
      <c r="P147" s="145"/>
    </row>
    <row r="148" spans="1:16" s="6" customFormat="1" ht="19.5" customHeight="1">
      <c r="A148" s="39"/>
      <c r="B148" s="43"/>
      <c r="C148" s="41"/>
      <c r="D148" s="36" t="s">
        <v>33</v>
      </c>
      <c r="E148" s="43" t="s">
        <v>157</v>
      </c>
      <c r="F148" s="27">
        <f t="shared" si="12"/>
        <v>29.27</v>
      </c>
      <c r="G148" s="27">
        <f t="shared" si="13"/>
        <v>0</v>
      </c>
      <c r="H148" s="78"/>
      <c r="I148" s="78"/>
      <c r="J148" s="78"/>
      <c r="K148" s="27">
        <f t="shared" si="14"/>
        <v>29.27</v>
      </c>
      <c r="L148" s="78">
        <v>29.27</v>
      </c>
      <c r="M148" s="78"/>
      <c r="N148" s="123"/>
      <c r="O148" s="146"/>
      <c r="P148" s="147"/>
    </row>
    <row r="149" spans="1:16" s="12" customFormat="1" ht="19.5" customHeight="1">
      <c r="A149" s="39" t="s">
        <v>205</v>
      </c>
      <c r="B149" s="39"/>
      <c r="C149" s="46" t="s">
        <v>205</v>
      </c>
      <c r="D149" s="29" t="s">
        <v>12</v>
      </c>
      <c r="E149" s="50"/>
      <c r="F149" s="51">
        <f t="shared" si="12"/>
        <v>3699.34</v>
      </c>
      <c r="G149" s="51">
        <f t="shared" si="13"/>
        <v>259.01</v>
      </c>
      <c r="H149" s="51">
        <f>SUM(H150:H234)</f>
        <v>112.21000000000001</v>
      </c>
      <c r="I149" s="51">
        <f>SUM(I150:I234)</f>
        <v>106.8</v>
      </c>
      <c r="J149" s="51">
        <f>SUM(J150:J234)</f>
        <v>40</v>
      </c>
      <c r="K149" s="51">
        <f t="shared" si="14"/>
        <v>3440.3300000000004</v>
      </c>
      <c r="L149" s="51">
        <f>SUM(L150:L234)</f>
        <v>1455.7300000000002</v>
      </c>
      <c r="M149" s="51">
        <f>SUM(M150:M234)</f>
        <v>1984.6000000000001</v>
      </c>
      <c r="N149" s="50"/>
      <c r="O149" s="50"/>
      <c r="P149" s="55"/>
    </row>
    <row r="150" spans="1:16" s="13" customFormat="1" ht="27.75" customHeight="1">
      <c r="A150" s="39"/>
      <c r="B150" s="39">
        <v>62</v>
      </c>
      <c r="C150" s="80" t="s">
        <v>206</v>
      </c>
      <c r="D150" s="78" t="s">
        <v>33</v>
      </c>
      <c r="E150" s="69" t="s">
        <v>25</v>
      </c>
      <c r="F150" s="27">
        <f t="shared" si="12"/>
        <v>95</v>
      </c>
      <c r="G150" s="27">
        <f t="shared" si="13"/>
        <v>18</v>
      </c>
      <c r="H150" s="78"/>
      <c r="I150" s="78">
        <v>18</v>
      </c>
      <c r="J150" s="78"/>
      <c r="K150" s="27">
        <f t="shared" si="14"/>
        <v>77</v>
      </c>
      <c r="L150" s="78"/>
      <c r="M150" s="78">
        <v>77</v>
      </c>
      <c r="N150" s="69" t="s">
        <v>207</v>
      </c>
      <c r="O150" s="69">
        <v>15867772718</v>
      </c>
      <c r="P150" s="69"/>
    </row>
    <row r="151" spans="1:16" s="13" customFormat="1" ht="19.5" customHeight="1">
      <c r="A151" s="39"/>
      <c r="B151" s="37">
        <v>63</v>
      </c>
      <c r="C151" s="77" t="s">
        <v>208</v>
      </c>
      <c r="D151" s="78" t="s">
        <v>58</v>
      </c>
      <c r="E151" s="69" t="s">
        <v>25</v>
      </c>
      <c r="F151" s="27">
        <f t="shared" si="12"/>
        <v>25</v>
      </c>
      <c r="G151" s="27">
        <f t="shared" si="13"/>
        <v>0</v>
      </c>
      <c r="H151" s="78"/>
      <c r="I151" s="78"/>
      <c r="J151" s="78"/>
      <c r="K151" s="27">
        <f t="shared" si="14"/>
        <v>25</v>
      </c>
      <c r="L151" s="78"/>
      <c r="M151" s="78">
        <v>25</v>
      </c>
      <c r="N151" s="72" t="s">
        <v>209</v>
      </c>
      <c r="O151" s="72">
        <v>13387781718</v>
      </c>
      <c r="P151" s="72"/>
    </row>
    <row r="152" spans="1:16" s="13" customFormat="1" ht="19.5" customHeight="1">
      <c r="A152" s="39"/>
      <c r="B152" s="43"/>
      <c r="C152" s="79"/>
      <c r="D152" s="78" t="s">
        <v>59</v>
      </c>
      <c r="E152" s="69" t="s">
        <v>25</v>
      </c>
      <c r="F152" s="27">
        <f t="shared" si="12"/>
        <v>25</v>
      </c>
      <c r="G152" s="27">
        <f t="shared" si="13"/>
        <v>0</v>
      </c>
      <c r="H152" s="87"/>
      <c r="I152" s="87"/>
      <c r="J152" s="87"/>
      <c r="K152" s="27">
        <f t="shared" si="14"/>
        <v>25</v>
      </c>
      <c r="L152" s="87"/>
      <c r="M152" s="87">
        <v>25</v>
      </c>
      <c r="N152" s="76"/>
      <c r="O152" s="76"/>
      <c r="P152" s="76"/>
    </row>
    <row r="153" spans="1:16" s="13" customFormat="1" ht="19.5" customHeight="1">
      <c r="A153" s="39"/>
      <c r="B153" s="37">
        <v>64</v>
      </c>
      <c r="C153" s="90" t="s">
        <v>210</v>
      </c>
      <c r="D153" s="96" t="s">
        <v>30</v>
      </c>
      <c r="E153" s="69" t="s">
        <v>25</v>
      </c>
      <c r="F153" s="27">
        <f t="shared" si="12"/>
        <v>8</v>
      </c>
      <c r="G153" s="27">
        <f t="shared" si="13"/>
        <v>0</v>
      </c>
      <c r="H153" s="78"/>
      <c r="I153" s="78"/>
      <c r="J153" s="78"/>
      <c r="K153" s="27">
        <f t="shared" si="14"/>
        <v>8</v>
      </c>
      <c r="L153" s="78"/>
      <c r="M153" s="78">
        <v>8</v>
      </c>
      <c r="N153" s="69" t="s">
        <v>211</v>
      </c>
      <c r="O153" s="69">
        <v>13859835365</v>
      </c>
      <c r="P153" s="69"/>
    </row>
    <row r="154" spans="1:16" s="13" customFormat="1" ht="19.5" customHeight="1">
      <c r="A154" s="39"/>
      <c r="B154" s="38"/>
      <c r="C154" s="90"/>
      <c r="D154" s="78" t="s">
        <v>33</v>
      </c>
      <c r="E154" s="69" t="s">
        <v>25</v>
      </c>
      <c r="F154" s="27">
        <f t="shared" si="12"/>
        <v>30</v>
      </c>
      <c r="G154" s="27">
        <f t="shared" si="13"/>
        <v>0</v>
      </c>
      <c r="H154" s="78"/>
      <c r="I154" s="78"/>
      <c r="J154" s="78"/>
      <c r="K154" s="27">
        <f t="shared" si="14"/>
        <v>30</v>
      </c>
      <c r="L154" s="78"/>
      <c r="M154" s="78">
        <v>30</v>
      </c>
      <c r="N154" s="69"/>
      <c r="O154" s="69"/>
      <c r="P154" s="69"/>
    </row>
    <row r="155" spans="1:16" s="13" customFormat="1" ht="19.5" customHeight="1">
      <c r="A155" s="39"/>
      <c r="B155" s="43"/>
      <c r="C155" s="90"/>
      <c r="D155" s="78" t="s">
        <v>59</v>
      </c>
      <c r="E155" s="69" t="s">
        <v>25</v>
      </c>
      <c r="F155" s="27">
        <f t="shared" si="12"/>
        <v>3</v>
      </c>
      <c r="G155" s="27">
        <f t="shared" si="13"/>
        <v>0</v>
      </c>
      <c r="H155" s="78"/>
      <c r="I155" s="78"/>
      <c r="J155" s="78"/>
      <c r="K155" s="27">
        <f t="shared" si="14"/>
        <v>3</v>
      </c>
      <c r="L155" s="78"/>
      <c r="M155" s="78">
        <v>3</v>
      </c>
      <c r="N155" s="69"/>
      <c r="O155" s="69"/>
      <c r="P155" s="69"/>
    </row>
    <row r="156" spans="1:16" s="13" customFormat="1" ht="19.5" customHeight="1">
      <c r="A156" s="39"/>
      <c r="B156" s="37">
        <v>65</v>
      </c>
      <c r="C156" s="90" t="s">
        <v>212</v>
      </c>
      <c r="D156" s="78" t="s">
        <v>30</v>
      </c>
      <c r="E156" s="69" t="s">
        <v>25</v>
      </c>
      <c r="F156" s="27">
        <f t="shared" si="12"/>
        <v>6</v>
      </c>
      <c r="G156" s="27">
        <f t="shared" si="13"/>
        <v>0</v>
      </c>
      <c r="H156" s="78"/>
      <c r="I156" s="78"/>
      <c r="J156" s="78"/>
      <c r="K156" s="27">
        <f t="shared" si="14"/>
        <v>6</v>
      </c>
      <c r="L156" s="78"/>
      <c r="M156" s="78">
        <v>6</v>
      </c>
      <c r="N156" s="69" t="s">
        <v>213</v>
      </c>
      <c r="O156" s="69">
        <v>13615932596</v>
      </c>
      <c r="P156" s="72" t="s">
        <v>28</v>
      </c>
    </row>
    <row r="157" spans="1:16" s="13" customFormat="1" ht="19.5" customHeight="1">
      <c r="A157" s="39"/>
      <c r="B157" s="38"/>
      <c r="C157" s="90"/>
      <c r="D157" s="78" t="s">
        <v>33</v>
      </c>
      <c r="E157" s="69" t="s">
        <v>25</v>
      </c>
      <c r="F157" s="27">
        <f t="shared" si="12"/>
        <v>40</v>
      </c>
      <c r="G157" s="27">
        <f t="shared" si="13"/>
        <v>0</v>
      </c>
      <c r="H157" s="78"/>
      <c r="I157" s="78"/>
      <c r="J157" s="78"/>
      <c r="K157" s="27">
        <f t="shared" si="14"/>
        <v>40</v>
      </c>
      <c r="L157" s="78"/>
      <c r="M157" s="78">
        <v>40</v>
      </c>
      <c r="N157" s="69"/>
      <c r="O157" s="69"/>
      <c r="P157" s="75"/>
    </row>
    <row r="158" spans="1:16" s="13" customFormat="1" ht="19.5" customHeight="1">
      <c r="A158" s="39"/>
      <c r="B158" s="43"/>
      <c r="C158" s="90"/>
      <c r="D158" s="96" t="s">
        <v>59</v>
      </c>
      <c r="E158" s="69" t="s">
        <v>25</v>
      </c>
      <c r="F158" s="27">
        <f t="shared" si="12"/>
        <v>2</v>
      </c>
      <c r="G158" s="27">
        <f t="shared" si="13"/>
        <v>0</v>
      </c>
      <c r="H158" s="78"/>
      <c r="I158" s="78"/>
      <c r="J158" s="78"/>
      <c r="K158" s="27">
        <f t="shared" si="14"/>
        <v>2</v>
      </c>
      <c r="L158" s="78"/>
      <c r="M158" s="78">
        <v>2</v>
      </c>
      <c r="N158" s="69"/>
      <c r="O158" s="69"/>
      <c r="P158" s="76"/>
    </row>
    <row r="159" spans="1:16" s="13" customFormat="1" ht="19.5" customHeight="1">
      <c r="A159" s="39"/>
      <c r="B159" s="37">
        <v>66</v>
      </c>
      <c r="C159" s="97" t="s">
        <v>214</v>
      </c>
      <c r="D159" s="78" t="s">
        <v>30</v>
      </c>
      <c r="E159" s="69" t="s">
        <v>25</v>
      </c>
      <c r="F159" s="27">
        <f t="shared" si="12"/>
        <v>9</v>
      </c>
      <c r="G159" s="27">
        <f t="shared" si="13"/>
        <v>0</v>
      </c>
      <c r="H159" s="78"/>
      <c r="I159" s="78"/>
      <c r="J159" s="78"/>
      <c r="K159" s="27">
        <f t="shared" si="14"/>
        <v>9</v>
      </c>
      <c r="L159" s="78"/>
      <c r="M159" s="78">
        <v>9</v>
      </c>
      <c r="N159" s="72" t="s">
        <v>207</v>
      </c>
      <c r="O159" s="72">
        <v>15867772718</v>
      </c>
      <c r="P159" s="72"/>
    </row>
    <row r="160" spans="1:16" s="13" customFormat="1" ht="19.5" customHeight="1">
      <c r="A160" s="39"/>
      <c r="B160" s="38"/>
      <c r="C160" s="133"/>
      <c r="D160" s="96" t="s">
        <v>33</v>
      </c>
      <c r="E160" s="69" t="s">
        <v>25</v>
      </c>
      <c r="F160" s="27">
        <f t="shared" si="12"/>
        <v>12</v>
      </c>
      <c r="G160" s="27">
        <f t="shared" si="13"/>
        <v>0</v>
      </c>
      <c r="H160" s="78"/>
      <c r="I160" s="78"/>
      <c r="J160" s="78"/>
      <c r="K160" s="27">
        <f t="shared" si="14"/>
        <v>12</v>
      </c>
      <c r="L160" s="78"/>
      <c r="M160" s="78">
        <v>12</v>
      </c>
      <c r="N160" s="75"/>
      <c r="O160" s="75"/>
      <c r="P160" s="75"/>
    </row>
    <row r="161" spans="1:16" s="13" customFormat="1" ht="19.5" customHeight="1">
      <c r="A161" s="39"/>
      <c r="B161" s="43"/>
      <c r="C161" s="137"/>
      <c r="D161" s="78" t="s">
        <v>215</v>
      </c>
      <c r="E161" s="69" t="s">
        <v>25</v>
      </c>
      <c r="F161" s="27">
        <f t="shared" si="12"/>
        <v>15</v>
      </c>
      <c r="G161" s="27">
        <f t="shared" si="13"/>
        <v>0</v>
      </c>
      <c r="H161" s="78"/>
      <c r="I161" s="78"/>
      <c r="J161" s="78"/>
      <c r="K161" s="27">
        <f t="shared" si="14"/>
        <v>15</v>
      </c>
      <c r="L161" s="78"/>
      <c r="M161" s="78">
        <v>15</v>
      </c>
      <c r="N161" s="75"/>
      <c r="O161" s="75"/>
      <c r="P161" s="76"/>
    </row>
    <row r="162" spans="1:16" s="13" customFormat="1" ht="19.5" customHeight="1">
      <c r="A162" s="39"/>
      <c r="B162" s="37">
        <v>67</v>
      </c>
      <c r="C162" s="97" t="s">
        <v>216</v>
      </c>
      <c r="D162" s="78" t="s">
        <v>30</v>
      </c>
      <c r="E162" s="69" t="s">
        <v>25</v>
      </c>
      <c r="F162" s="27">
        <f t="shared" si="12"/>
        <v>5</v>
      </c>
      <c r="G162" s="27">
        <f t="shared" si="13"/>
        <v>0</v>
      </c>
      <c r="H162" s="87"/>
      <c r="I162" s="87"/>
      <c r="J162" s="87"/>
      <c r="K162" s="27">
        <f t="shared" si="14"/>
        <v>5</v>
      </c>
      <c r="L162" s="87"/>
      <c r="M162" s="87">
        <v>5</v>
      </c>
      <c r="N162" s="69" t="s">
        <v>217</v>
      </c>
      <c r="O162" s="69">
        <v>13987868661</v>
      </c>
      <c r="P162" s="72"/>
    </row>
    <row r="163" spans="1:16" s="13" customFormat="1" ht="19.5" customHeight="1">
      <c r="A163" s="39"/>
      <c r="B163" s="43"/>
      <c r="C163" s="137"/>
      <c r="D163" s="78" t="s">
        <v>33</v>
      </c>
      <c r="E163" s="69" t="s">
        <v>25</v>
      </c>
      <c r="F163" s="27">
        <f t="shared" si="12"/>
        <v>15</v>
      </c>
      <c r="G163" s="27">
        <f t="shared" si="13"/>
        <v>0</v>
      </c>
      <c r="H163" s="78"/>
      <c r="I163" s="78"/>
      <c r="J163" s="78"/>
      <c r="K163" s="27">
        <f t="shared" si="14"/>
        <v>15</v>
      </c>
      <c r="L163" s="78"/>
      <c r="M163" s="78">
        <v>15</v>
      </c>
      <c r="N163" s="69"/>
      <c r="O163" s="69"/>
      <c r="P163" s="76"/>
    </row>
    <row r="164" spans="1:16" s="13" customFormat="1" ht="19.5" customHeight="1">
      <c r="A164" s="39"/>
      <c r="B164" s="37">
        <v>68</v>
      </c>
      <c r="C164" s="97" t="s">
        <v>218</v>
      </c>
      <c r="D164" s="96" t="s">
        <v>30</v>
      </c>
      <c r="E164" s="69" t="s">
        <v>25</v>
      </c>
      <c r="F164" s="27">
        <f t="shared" si="12"/>
        <v>10</v>
      </c>
      <c r="G164" s="27">
        <f t="shared" si="13"/>
        <v>0</v>
      </c>
      <c r="H164" s="87"/>
      <c r="I164" s="87"/>
      <c r="J164" s="87"/>
      <c r="K164" s="27">
        <f t="shared" si="14"/>
        <v>10</v>
      </c>
      <c r="L164" s="87"/>
      <c r="M164" s="87">
        <v>10</v>
      </c>
      <c r="N164" s="69" t="s">
        <v>219</v>
      </c>
      <c r="O164" s="69">
        <v>18174907412</v>
      </c>
      <c r="P164" s="72"/>
    </row>
    <row r="165" spans="1:16" s="13" customFormat="1" ht="19.5" customHeight="1">
      <c r="A165" s="39"/>
      <c r="B165" s="43"/>
      <c r="C165" s="133"/>
      <c r="D165" s="78" t="s">
        <v>33</v>
      </c>
      <c r="E165" s="69" t="s">
        <v>25</v>
      </c>
      <c r="F165" s="27">
        <f t="shared" si="12"/>
        <v>20</v>
      </c>
      <c r="G165" s="27">
        <f t="shared" si="13"/>
        <v>0</v>
      </c>
      <c r="H165" s="87"/>
      <c r="I165" s="87"/>
      <c r="J165" s="87"/>
      <c r="K165" s="27">
        <f t="shared" si="14"/>
        <v>20</v>
      </c>
      <c r="L165" s="87"/>
      <c r="M165" s="87">
        <v>20</v>
      </c>
      <c r="N165" s="69"/>
      <c r="O165" s="69"/>
      <c r="P165" s="76"/>
    </row>
    <row r="166" spans="1:16" s="13" customFormat="1" ht="19.5" customHeight="1">
      <c r="A166" s="39"/>
      <c r="B166" s="37">
        <v>69</v>
      </c>
      <c r="C166" s="97" t="s">
        <v>220</v>
      </c>
      <c r="D166" s="78" t="s">
        <v>30</v>
      </c>
      <c r="E166" s="69" t="s">
        <v>25</v>
      </c>
      <c r="F166" s="27">
        <f t="shared" si="12"/>
        <v>5</v>
      </c>
      <c r="G166" s="27">
        <f t="shared" si="13"/>
        <v>0</v>
      </c>
      <c r="H166" s="78"/>
      <c r="I166" s="78"/>
      <c r="J166" s="78"/>
      <c r="K166" s="27">
        <f t="shared" si="14"/>
        <v>5</v>
      </c>
      <c r="L166" s="78"/>
      <c r="M166" s="78">
        <v>5</v>
      </c>
      <c r="N166" s="69" t="s">
        <v>221</v>
      </c>
      <c r="O166" s="69">
        <v>18607769988</v>
      </c>
      <c r="P166" s="72"/>
    </row>
    <row r="167" spans="1:16" s="13" customFormat="1" ht="19.5" customHeight="1">
      <c r="A167" s="39"/>
      <c r="B167" s="38"/>
      <c r="C167" s="133"/>
      <c r="D167" s="96" t="s">
        <v>33</v>
      </c>
      <c r="E167" s="69" t="s">
        <v>25</v>
      </c>
      <c r="F167" s="27">
        <f t="shared" si="12"/>
        <v>80</v>
      </c>
      <c r="G167" s="27">
        <f t="shared" si="13"/>
        <v>0</v>
      </c>
      <c r="H167" s="78"/>
      <c r="I167" s="78"/>
      <c r="J167" s="78"/>
      <c r="K167" s="27">
        <f t="shared" si="14"/>
        <v>80</v>
      </c>
      <c r="L167" s="78"/>
      <c r="M167" s="78">
        <v>80</v>
      </c>
      <c r="N167" s="69"/>
      <c r="O167" s="69"/>
      <c r="P167" s="75"/>
    </row>
    <row r="168" spans="1:16" s="13" customFormat="1" ht="19.5" customHeight="1">
      <c r="A168" s="39"/>
      <c r="B168" s="38"/>
      <c r="C168" s="133"/>
      <c r="D168" s="96" t="s">
        <v>44</v>
      </c>
      <c r="E168" s="69" t="s">
        <v>25</v>
      </c>
      <c r="F168" s="27">
        <f t="shared" si="12"/>
        <v>30</v>
      </c>
      <c r="G168" s="27">
        <f t="shared" si="13"/>
        <v>0</v>
      </c>
      <c r="H168" s="78"/>
      <c r="I168" s="78"/>
      <c r="J168" s="78"/>
      <c r="K168" s="27">
        <f t="shared" si="14"/>
        <v>30</v>
      </c>
      <c r="L168" s="78">
        <v>30</v>
      </c>
      <c r="M168" s="78"/>
      <c r="N168" s="69"/>
      <c r="O168" s="69"/>
      <c r="P168" s="75"/>
    </row>
    <row r="169" spans="1:16" s="13" customFormat="1" ht="19.5" customHeight="1">
      <c r="A169" s="39"/>
      <c r="B169" s="43"/>
      <c r="C169" s="137"/>
      <c r="D169" s="96" t="s">
        <v>45</v>
      </c>
      <c r="E169" s="69" t="s">
        <v>25</v>
      </c>
      <c r="F169" s="27">
        <f t="shared" si="12"/>
        <v>70</v>
      </c>
      <c r="G169" s="27">
        <f t="shared" si="13"/>
        <v>0</v>
      </c>
      <c r="H169" s="87"/>
      <c r="I169" s="87"/>
      <c r="J169" s="87"/>
      <c r="K169" s="27">
        <f t="shared" si="14"/>
        <v>70</v>
      </c>
      <c r="L169" s="87"/>
      <c r="M169" s="87">
        <v>70</v>
      </c>
      <c r="N169" s="69"/>
      <c r="O169" s="69"/>
      <c r="P169" s="76"/>
    </row>
    <row r="170" spans="1:16" s="13" customFormat="1" ht="19.5" customHeight="1">
      <c r="A170" s="39"/>
      <c r="B170" s="37">
        <v>70</v>
      </c>
      <c r="C170" s="90" t="s">
        <v>222</v>
      </c>
      <c r="D170" s="96" t="s">
        <v>33</v>
      </c>
      <c r="E170" s="69" t="s">
        <v>25</v>
      </c>
      <c r="F170" s="27">
        <f t="shared" si="12"/>
        <v>136</v>
      </c>
      <c r="G170" s="27">
        <f t="shared" si="13"/>
        <v>0</v>
      </c>
      <c r="H170" s="87"/>
      <c r="I170" s="87"/>
      <c r="J170" s="87"/>
      <c r="K170" s="27">
        <f t="shared" si="14"/>
        <v>136</v>
      </c>
      <c r="L170" s="87"/>
      <c r="M170" s="87">
        <v>136</v>
      </c>
      <c r="N170" s="69" t="s">
        <v>223</v>
      </c>
      <c r="O170" s="69">
        <v>13977825239</v>
      </c>
      <c r="P170" s="69"/>
    </row>
    <row r="171" spans="1:16" s="13" customFormat="1" ht="19.5" customHeight="1">
      <c r="A171" s="39"/>
      <c r="B171" s="43"/>
      <c r="C171" s="90"/>
      <c r="D171" s="78" t="s">
        <v>58</v>
      </c>
      <c r="E171" s="76" t="s">
        <v>25</v>
      </c>
      <c r="F171" s="27">
        <f t="shared" si="12"/>
        <v>20</v>
      </c>
      <c r="G171" s="27">
        <f t="shared" si="13"/>
        <v>0</v>
      </c>
      <c r="H171" s="78"/>
      <c r="I171" s="78"/>
      <c r="J171" s="78"/>
      <c r="K171" s="27">
        <f t="shared" si="14"/>
        <v>20</v>
      </c>
      <c r="L171" s="78"/>
      <c r="M171" s="78">
        <v>20</v>
      </c>
      <c r="N171" s="69" t="s">
        <v>224</v>
      </c>
      <c r="O171" s="69">
        <v>13132685508</v>
      </c>
      <c r="P171" s="69"/>
    </row>
    <row r="172" spans="1:16" s="13" customFormat="1" ht="19.5" customHeight="1">
      <c r="A172" s="39"/>
      <c r="B172" s="37">
        <v>71</v>
      </c>
      <c r="C172" s="77" t="s">
        <v>225</v>
      </c>
      <c r="D172" s="78" t="s">
        <v>33</v>
      </c>
      <c r="E172" s="76" t="s">
        <v>25</v>
      </c>
      <c r="F172" s="27">
        <f t="shared" si="12"/>
        <v>144</v>
      </c>
      <c r="G172" s="27">
        <f t="shared" si="13"/>
        <v>0</v>
      </c>
      <c r="H172" s="78"/>
      <c r="I172" s="78"/>
      <c r="J172" s="78"/>
      <c r="K172" s="27">
        <f t="shared" si="14"/>
        <v>144</v>
      </c>
      <c r="L172" s="78"/>
      <c r="M172" s="78">
        <v>144</v>
      </c>
      <c r="N172" s="72" t="s">
        <v>226</v>
      </c>
      <c r="O172" s="72">
        <v>15007885299</v>
      </c>
      <c r="P172" s="72"/>
    </row>
    <row r="173" spans="1:16" s="13" customFormat="1" ht="19.5" customHeight="1">
      <c r="A173" s="39"/>
      <c r="B173" s="43"/>
      <c r="C173" s="79"/>
      <c r="D173" s="78" t="s">
        <v>58</v>
      </c>
      <c r="E173" s="76" t="s">
        <v>25</v>
      </c>
      <c r="F173" s="27">
        <f t="shared" si="12"/>
        <v>10</v>
      </c>
      <c r="G173" s="27">
        <f t="shared" si="13"/>
        <v>0</v>
      </c>
      <c r="H173" s="87"/>
      <c r="I173" s="87"/>
      <c r="J173" s="87"/>
      <c r="K173" s="27">
        <f t="shared" si="14"/>
        <v>10</v>
      </c>
      <c r="L173" s="87"/>
      <c r="M173" s="87">
        <v>10</v>
      </c>
      <c r="N173" s="76"/>
      <c r="O173" s="76"/>
      <c r="P173" s="76"/>
    </row>
    <row r="174" spans="1:16" s="13" customFormat="1" ht="43.5" customHeight="1">
      <c r="A174" s="39"/>
      <c r="B174" s="39">
        <v>72</v>
      </c>
      <c r="C174" s="80" t="s">
        <v>227</v>
      </c>
      <c r="D174" s="78" t="s">
        <v>33</v>
      </c>
      <c r="E174" s="76" t="s">
        <v>25</v>
      </c>
      <c r="F174" s="27">
        <f t="shared" si="12"/>
        <v>150</v>
      </c>
      <c r="G174" s="27">
        <f t="shared" si="13"/>
        <v>0</v>
      </c>
      <c r="H174" s="87"/>
      <c r="I174" s="87"/>
      <c r="J174" s="87"/>
      <c r="K174" s="27">
        <f t="shared" si="14"/>
        <v>150</v>
      </c>
      <c r="L174" s="87">
        <v>150</v>
      </c>
      <c r="M174" s="87"/>
      <c r="N174" s="69" t="s">
        <v>228</v>
      </c>
      <c r="O174" s="69">
        <v>18278820868</v>
      </c>
      <c r="P174" s="69" t="s">
        <v>28</v>
      </c>
    </row>
    <row r="175" spans="1:16" s="13" customFormat="1" ht="19.5" customHeight="1">
      <c r="A175" s="39"/>
      <c r="B175" s="37">
        <v>73</v>
      </c>
      <c r="C175" s="138" t="s">
        <v>229</v>
      </c>
      <c r="D175" s="78" t="s">
        <v>33</v>
      </c>
      <c r="E175" s="76" t="s">
        <v>25</v>
      </c>
      <c r="F175" s="27">
        <f t="shared" si="12"/>
        <v>34</v>
      </c>
      <c r="G175" s="27">
        <f t="shared" si="13"/>
        <v>0</v>
      </c>
      <c r="H175" s="78"/>
      <c r="I175" s="78"/>
      <c r="J175" s="78"/>
      <c r="K175" s="27">
        <f t="shared" si="14"/>
        <v>34</v>
      </c>
      <c r="L175" s="78">
        <v>34</v>
      </c>
      <c r="M175" s="78"/>
      <c r="N175" s="72" t="s">
        <v>230</v>
      </c>
      <c r="O175" s="72">
        <v>15381255888</v>
      </c>
      <c r="P175" s="72"/>
    </row>
    <row r="176" spans="1:16" s="13" customFormat="1" ht="19.5" customHeight="1">
      <c r="A176" s="39"/>
      <c r="B176" s="43"/>
      <c r="C176" s="139"/>
      <c r="D176" s="91" t="s">
        <v>58</v>
      </c>
      <c r="E176" s="76" t="s">
        <v>25</v>
      </c>
      <c r="F176" s="27">
        <f t="shared" si="12"/>
        <v>41</v>
      </c>
      <c r="G176" s="27">
        <f t="shared" si="13"/>
        <v>0</v>
      </c>
      <c r="H176" s="78"/>
      <c r="I176" s="78"/>
      <c r="J176" s="78"/>
      <c r="K176" s="27">
        <f t="shared" si="14"/>
        <v>41</v>
      </c>
      <c r="L176" s="78">
        <v>41</v>
      </c>
      <c r="M176" s="78"/>
      <c r="N176" s="75"/>
      <c r="O176" s="75"/>
      <c r="P176" s="76"/>
    </row>
    <row r="177" spans="1:16" s="13" customFormat="1" ht="19.5" customHeight="1">
      <c r="A177" s="39"/>
      <c r="B177" s="37">
        <v>74</v>
      </c>
      <c r="C177" s="90" t="s">
        <v>231</v>
      </c>
      <c r="D177" s="91" t="s">
        <v>33</v>
      </c>
      <c r="E177" s="76" t="s">
        <v>25</v>
      </c>
      <c r="F177" s="27">
        <f t="shared" si="12"/>
        <v>77.5</v>
      </c>
      <c r="G177" s="27">
        <f t="shared" si="13"/>
        <v>0</v>
      </c>
      <c r="H177" s="78"/>
      <c r="I177" s="78"/>
      <c r="J177" s="78"/>
      <c r="K177" s="27">
        <f t="shared" si="14"/>
        <v>77.5</v>
      </c>
      <c r="L177" s="78">
        <v>22.5</v>
      </c>
      <c r="M177" s="78">
        <v>55</v>
      </c>
      <c r="N177" s="69" t="s">
        <v>207</v>
      </c>
      <c r="O177" s="69">
        <v>15867772718</v>
      </c>
      <c r="P177" s="72"/>
    </row>
    <row r="178" spans="1:16" s="13" customFormat="1" ht="19.5" customHeight="1">
      <c r="A178" s="39"/>
      <c r="B178" s="38"/>
      <c r="C178" s="90"/>
      <c r="D178" s="91" t="s">
        <v>59</v>
      </c>
      <c r="E178" s="76" t="s">
        <v>25</v>
      </c>
      <c r="F178" s="27">
        <f aca="true" t="shared" si="15" ref="F178:F207">SUM(G178+K178)</f>
        <v>15</v>
      </c>
      <c r="G178" s="27">
        <f aca="true" t="shared" si="16" ref="G178:G207">SUM(H178:J178)</f>
        <v>0</v>
      </c>
      <c r="H178" s="78"/>
      <c r="I178" s="78"/>
      <c r="J178" s="78"/>
      <c r="K178" s="27">
        <f aca="true" t="shared" si="17" ref="K178:K207">SUM(L178:M178)</f>
        <v>15</v>
      </c>
      <c r="L178" s="78"/>
      <c r="M178" s="78">
        <v>15</v>
      </c>
      <c r="N178" s="69"/>
      <c r="O178" s="69"/>
      <c r="P178" s="75"/>
    </row>
    <row r="179" spans="1:16" s="13" customFormat="1" ht="19.5" customHeight="1">
      <c r="A179" s="39"/>
      <c r="B179" s="38"/>
      <c r="C179" s="90"/>
      <c r="D179" s="91" t="s">
        <v>58</v>
      </c>
      <c r="E179" s="76" t="s">
        <v>25</v>
      </c>
      <c r="F179" s="27">
        <f t="shared" si="15"/>
        <v>30</v>
      </c>
      <c r="G179" s="27">
        <f t="shared" si="16"/>
        <v>0</v>
      </c>
      <c r="H179" s="87"/>
      <c r="I179" s="87"/>
      <c r="J179" s="87"/>
      <c r="K179" s="27">
        <f t="shared" si="17"/>
        <v>30</v>
      </c>
      <c r="L179" s="87"/>
      <c r="M179" s="87">
        <v>30</v>
      </c>
      <c r="N179" s="69"/>
      <c r="O179" s="69"/>
      <c r="P179" s="75"/>
    </row>
    <row r="180" spans="1:16" s="13" customFormat="1" ht="19.5" customHeight="1">
      <c r="A180" s="39"/>
      <c r="B180" s="43"/>
      <c r="C180" s="90"/>
      <c r="D180" s="91" t="s">
        <v>232</v>
      </c>
      <c r="E180" s="76" t="s">
        <v>25</v>
      </c>
      <c r="F180" s="27">
        <f t="shared" si="15"/>
        <v>21</v>
      </c>
      <c r="G180" s="27">
        <f t="shared" si="16"/>
        <v>0</v>
      </c>
      <c r="H180" s="87"/>
      <c r="I180" s="87"/>
      <c r="J180" s="87"/>
      <c r="K180" s="27">
        <f t="shared" si="17"/>
        <v>21</v>
      </c>
      <c r="L180" s="87"/>
      <c r="M180" s="78">
        <v>21</v>
      </c>
      <c r="N180" s="69"/>
      <c r="O180" s="69"/>
      <c r="P180" s="76"/>
    </row>
    <row r="181" spans="1:16" s="13" customFormat="1" ht="19.5" customHeight="1">
      <c r="A181" s="39"/>
      <c r="B181" s="37">
        <v>75</v>
      </c>
      <c r="C181" s="90" t="s">
        <v>233</v>
      </c>
      <c r="D181" s="91" t="s">
        <v>145</v>
      </c>
      <c r="E181" s="76" t="s">
        <v>25</v>
      </c>
      <c r="F181" s="27">
        <f t="shared" si="15"/>
        <v>50</v>
      </c>
      <c r="G181" s="27">
        <f t="shared" si="16"/>
        <v>0</v>
      </c>
      <c r="H181" s="87"/>
      <c r="I181" s="87"/>
      <c r="J181" s="87"/>
      <c r="K181" s="27">
        <f t="shared" si="17"/>
        <v>50</v>
      </c>
      <c r="L181" s="87">
        <v>50</v>
      </c>
      <c r="M181" s="78"/>
      <c r="N181" s="81" t="s">
        <v>234</v>
      </c>
      <c r="O181" s="81">
        <v>13989790918</v>
      </c>
      <c r="P181" s="72"/>
    </row>
    <row r="182" spans="1:16" s="13" customFormat="1" ht="19.5" customHeight="1">
      <c r="A182" s="39"/>
      <c r="B182" s="43"/>
      <c r="C182" s="90"/>
      <c r="D182" s="140" t="s">
        <v>63</v>
      </c>
      <c r="E182" s="76" t="s">
        <v>25</v>
      </c>
      <c r="F182" s="27">
        <f t="shared" si="15"/>
        <v>8</v>
      </c>
      <c r="G182" s="27">
        <f t="shared" si="16"/>
        <v>0</v>
      </c>
      <c r="H182" s="87"/>
      <c r="I182" s="87"/>
      <c r="J182" s="87"/>
      <c r="K182" s="27">
        <f t="shared" si="17"/>
        <v>8</v>
      </c>
      <c r="L182" s="87">
        <v>8</v>
      </c>
      <c r="M182" s="87"/>
      <c r="N182" s="81"/>
      <c r="O182" s="81"/>
      <c r="P182" s="76"/>
    </row>
    <row r="183" spans="1:16" s="13" customFormat="1" ht="19.5" customHeight="1">
      <c r="A183" s="141"/>
      <c r="B183" s="37">
        <v>76</v>
      </c>
      <c r="C183" s="90" t="s">
        <v>235</v>
      </c>
      <c r="D183" s="91" t="s">
        <v>30</v>
      </c>
      <c r="E183" s="76" t="s">
        <v>25</v>
      </c>
      <c r="F183" s="27">
        <f t="shared" si="15"/>
        <v>15.7</v>
      </c>
      <c r="G183" s="27">
        <f t="shared" si="16"/>
        <v>0</v>
      </c>
      <c r="H183" s="87"/>
      <c r="I183" s="87"/>
      <c r="J183" s="87"/>
      <c r="K183" s="27">
        <f t="shared" si="17"/>
        <v>15.7</v>
      </c>
      <c r="L183" s="87">
        <v>15.7</v>
      </c>
      <c r="M183" s="87"/>
      <c r="N183" s="81" t="s">
        <v>236</v>
      </c>
      <c r="O183" s="81">
        <v>13977812836</v>
      </c>
      <c r="P183" s="72" t="s">
        <v>28</v>
      </c>
    </row>
    <row r="184" spans="1:16" s="13" customFormat="1" ht="19.5" customHeight="1">
      <c r="A184" s="141"/>
      <c r="B184" s="38"/>
      <c r="C184" s="90"/>
      <c r="D184" s="78" t="s">
        <v>33</v>
      </c>
      <c r="E184" s="84" t="s">
        <v>25</v>
      </c>
      <c r="F184" s="27">
        <f t="shared" si="15"/>
        <v>129.36</v>
      </c>
      <c r="G184" s="27">
        <f t="shared" si="16"/>
        <v>62.21</v>
      </c>
      <c r="H184" s="78">
        <v>62.21</v>
      </c>
      <c r="I184" s="78"/>
      <c r="J184" s="78"/>
      <c r="K184" s="27">
        <f t="shared" si="17"/>
        <v>67.15</v>
      </c>
      <c r="L184" s="78">
        <v>67.15</v>
      </c>
      <c r="M184" s="78"/>
      <c r="N184" s="81"/>
      <c r="O184" s="81"/>
      <c r="P184" s="75"/>
    </row>
    <row r="185" spans="1:16" s="13" customFormat="1" ht="19.5" customHeight="1">
      <c r="A185" s="141"/>
      <c r="B185" s="38"/>
      <c r="C185" s="90"/>
      <c r="D185" s="78" t="s">
        <v>33</v>
      </c>
      <c r="E185" s="84" t="s">
        <v>25</v>
      </c>
      <c r="F185" s="27">
        <f t="shared" si="15"/>
        <v>114.09</v>
      </c>
      <c r="G185" s="27">
        <f t="shared" si="16"/>
        <v>0</v>
      </c>
      <c r="H185" s="78"/>
      <c r="I185" s="78"/>
      <c r="J185" s="78"/>
      <c r="K185" s="27">
        <f t="shared" si="17"/>
        <v>114.09</v>
      </c>
      <c r="L185" s="78">
        <v>114.09</v>
      </c>
      <c r="M185" s="78"/>
      <c r="N185" s="81"/>
      <c r="O185" s="81"/>
      <c r="P185" s="75"/>
    </row>
    <row r="186" spans="1:16" s="13" customFormat="1" ht="19.5" customHeight="1">
      <c r="A186" s="141"/>
      <c r="B186" s="38"/>
      <c r="C186" s="90"/>
      <c r="D186" s="78" t="s">
        <v>33</v>
      </c>
      <c r="E186" s="84" t="s">
        <v>25</v>
      </c>
      <c r="F186" s="27">
        <f t="shared" si="15"/>
        <v>9.82</v>
      </c>
      <c r="G186" s="27">
        <f t="shared" si="16"/>
        <v>0</v>
      </c>
      <c r="H186" s="78"/>
      <c r="I186" s="78"/>
      <c r="J186" s="78"/>
      <c r="K186" s="27">
        <f t="shared" si="17"/>
        <v>9.82</v>
      </c>
      <c r="L186" s="78">
        <v>9.82</v>
      </c>
      <c r="M186" s="78"/>
      <c r="N186" s="81"/>
      <c r="O186" s="81"/>
      <c r="P186" s="75"/>
    </row>
    <row r="187" spans="1:16" s="13" customFormat="1" ht="28.5" customHeight="1">
      <c r="A187" s="141"/>
      <c r="B187" s="38"/>
      <c r="C187" s="90"/>
      <c r="D187" s="78" t="s">
        <v>145</v>
      </c>
      <c r="E187" s="84" t="s">
        <v>25</v>
      </c>
      <c r="F187" s="27">
        <f t="shared" si="15"/>
        <v>6.47</v>
      </c>
      <c r="G187" s="27">
        <f t="shared" si="16"/>
        <v>0</v>
      </c>
      <c r="H187" s="78"/>
      <c r="I187" s="78"/>
      <c r="J187" s="78"/>
      <c r="K187" s="27">
        <f t="shared" si="17"/>
        <v>6.47</v>
      </c>
      <c r="L187" s="78">
        <v>6.47</v>
      </c>
      <c r="M187" s="78"/>
      <c r="N187" s="81"/>
      <c r="O187" s="81"/>
      <c r="P187" s="75"/>
    </row>
    <row r="188" spans="1:16" s="13" customFormat="1" ht="24" customHeight="1">
      <c r="A188" s="141"/>
      <c r="B188" s="38"/>
      <c r="C188" s="90"/>
      <c r="D188" s="78" t="s">
        <v>237</v>
      </c>
      <c r="E188" s="84" t="s">
        <v>25</v>
      </c>
      <c r="F188" s="27">
        <f t="shared" si="15"/>
        <v>0.05</v>
      </c>
      <c r="G188" s="27">
        <f t="shared" si="16"/>
        <v>0</v>
      </c>
      <c r="H188" s="78"/>
      <c r="I188" s="78"/>
      <c r="J188" s="78"/>
      <c r="K188" s="27">
        <f t="shared" si="17"/>
        <v>0.05</v>
      </c>
      <c r="L188" s="78">
        <v>0.05</v>
      </c>
      <c r="M188" s="78"/>
      <c r="N188" s="81"/>
      <c r="O188" s="81"/>
      <c r="P188" s="75"/>
    </row>
    <row r="189" spans="1:16" s="13" customFormat="1" ht="19.5" customHeight="1">
      <c r="A189" s="141"/>
      <c r="B189" s="38"/>
      <c r="C189" s="90"/>
      <c r="D189" s="78" t="s">
        <v>58</v>
      </c>
      <c r="E189" s="84" t="s">
        <v>25</v>
      </c>
      <c r="F189" s="27">
        <f t="shared" si="15"/>
        <v>1.99</v>
      </c>
      <c r="G189" s="27">
        <f t="shared" si="16"/>
        <v>0</v>
      </c>
      <c r="H189" s="78"/>
      <c r="I189" s="78"/>
      <c r="J189" s="78"/>
      <c r="K189" s="27">
        <f t="shared" si="17"/>
        <v>1.99</v>
      </c>
      <c r="L189" s="78">
        <v>1.99</v>
      </c>
      <c r="M189" s="78"/>
      <c r="N189" s="81"/>
      <c r="O189" s="81"/>
      <c r="P189" s="75"/>
    </row>
    <row r="190" spans="1:16" s="13" customFormat="1" ht="19.5" customHeight="1">
      <c r="A190" s="141"/>
      <c r="B190" s="38"/>
      <c r="C190" s="90"/>
      <c r="D190" s="78" t="s">
        <v>238</v>
      </c>
      <c r="E190" s="84" t="s">
        <v>25</v>
      </c>
      <c r="F190" s="27">
        <f t="shared" si="15"/>
        <v>0.5</v>
      </c>
      <c r="G190" s="27">
        <f t="shared" si="16"/>
        <v>0</v>
      </c>
      <c r="H190" s="87"/>
      <c r="I190" s="87"/>
      <c r="J190" s="87"/>
      <c r="K190" s="27">
        <f t="shared" si="17"/>
        <v>0.5</v>
      </c>
      <c r="L190" s="87">
        <v>0.5</v>
      </c>
      <c r="M190" s="87"/>
      <c r="N190" s="81"/>
      <c r="O190" s="81"/>
      <c r="P190" s="75"/>
    </row>
    <row r="191" spans="1:16" s="13" customFormat="1" ht="19.5" customHeight="1">
      <c r="A191" s="141"/>
      <c r="B191" s="38"/>
      <c r="C191" s="90"/>
      <c r="D191" s="78" t="s">
        <v>59</v>
      </c>
      <c r="E191" s="84" t="s">
        <v>25</v>
      </c>
      <c r="F191" s="27">
        <f t="shared" si="15"/>
        <v>2.57</v>
      </c>
      <c r="G191" s="27">
        <f t="shared" si="16"/>
        <v>0</v>
      </c>
      <c r="H191" s="87"/>
      <c r="I191" s="87"/>
      <c r="J191" s="87"/>
      <c r="K191" s="27">
        <f t="shared" si="17"/>
        <v>2.57</v>
      </c>
      <c r="L191" s="87">
        <v>2.57</v>
      </c>
      <c r="M191" s="87"/>
      <c r="N191" s="81"/>
      <c r="O191" s="81"/>
      <c r="P191" s="75"/>
    </row>
    <row r="192" spans="1:16" s="13" customFormat="1" ht="19.5" customHeight="1">
      <c r="A192" s="141"/>
      <c r="B192" s="38"/>
      <c r="C192" s="90"/>
      <c r="D192" s="78" t="s">
        <v>77</v>
      </c>
      <c r="E192" s="84" t="s">
        <v>25</v>
      </c>
      <c r="F192" s="27">
        <f t="shared" si="15"/>
        <v>18.98</v>
      </c>
      <c r="G192" s="27">
        <f t="shared" si="16"/>
        <v>0</v>
      </c>
      <c r="H192" s="87"/>
      <c r="I192" s="87"/>
      <c r="J192" s="87"/>
      <c r="K192" s="27">
        <f t="shared" si="17"/>
        <v>18.98</v>
      </c>
      <c r="L192" s="87">
        <v>18.98</v>
      </c>
      <c r="M192" s="87"/>
      <c r="N192" s="81"/>
      <c r="O192" s="81"/>
      <c r="P192" s="75"/>
    </row>
    <row r="193" spans="1:16" s="13" customFormat="1" ht="19.5" customHeight="1">
      <c r="A193" s="141"/>
      <c r="B193" s="38"/>
      <c r="C193" s="90"/>
      <c r="D193" s="78" t="s">
        <v>238</v>
      </c>
      <c r="E193" s="84" t="s">
        <v>25</v>
      </c>
      <c r="F193" s="27">
        <f t="shared" si="15"/>
        <v>0.5</v>
      </c>
      <c r="G193" s="27">
        <f t="shared" si="16"/>
        <v>0</v>
      </c>
      <c r="H193" s="87"/>
      <c r="I193" s="87"/>
      <c r="J193" s="87"/>
      <c r="K193" s="27">
        <f t="shared" si="17"/>
        <v>0.5</v>
      </c>
      <c r="L193" s="87">
        <v>0.5</v>
      </c>
      <c r="M193" s="87"/>
      <c r="N193" s="81"/>
      <c r="O193" s="81"/>
      <c r="P193" s="75"/>
    </row>
    <row r="194" spans="1:16" s="13" customFormat="1" ht="19.5" customHeight="1">
      <c r="A194" s="141"/>
      <c r="B194" s="43"/>
      <c r="C194" s="90"/>
      <c r="D194" s="78" t="s">
        <v>45</v>
      </c>
      <c r="E194" s="84" t="s">
        <v>25</v>
      </c>
      <c r="F194" s="27">
        <f t="shared" si="15"/>
        <v>0.5</v>
      </c>
      <c r="G194" s="27">
        <f t="shared" si="16"/>
        <v>0</v>
      </c>
      <c r="H194" s="87"/>
      <c r="I194" s="87"/>
      <c r="J194" s="87"/>
      <c r="K194" s="27">
        <f t="shared" si="17"/>
        <v>0.5</v>
      </c>
      <c r="L194" s="87">
        <v>0.5</v>
      </c>
      <c r="M194" s="87"/>
      <c r="N194" s="81"/>
      <c r="O194" s="81"/>
      <c r="P194" s="76"/>
    </row>
    <row r="195" spans="1:16" s="13" customFormat="1" ht="19.5" customHeight="1">
      <c r="A195" s="39"/>
      <c r="B195" s="37">
        <v>77</v>
      </c>
      <c r="C195" s="90" t="s">
        <v>239</v>
      </c>
      <c r="D195" s="78" t="s">
        <v>60</v>
      </c>
      <c r="E195" s="84" t="s">
        <v>25</v>
      </c>
      <c r="F195" s="27">
        <f t="shared" si="15"/>
        <v>5</v>
      </c>
      <c r="G195" s="27">
        <f t="shared" si="16"/>
        <v>0</v>
      </c>
      <c r="H195" s="87"/>
      <c r="I195" s="87"/>
      <c r="J195" s="87"/>
      <c r="K195" s="27">
        <f t="shared" si="17"/>
        <v>5</v>
      </c>
      <c r="L195" s="87">
        <v>5</v>
      </c>
      <c r="M195" s="87"/>
      <c r="N195" s="81" t="s">
        <v>240</v>
      </c>
      <c r="O195" s="81">
        <v>13977807811</v>
      </c>
      <c r="P195" s="72" t="s">
        <v>28</v>
      </c>
    </row>
    <row r="196" spans="1:16" s="13" customFormat="1" ht="19.5" customHeight="1">
      <c r="A196" s="39"/>
      <c r="B196" s="38"/>
      <c r="C196" s="90"/>
      <c r="D196" s="78" t="s">
        <v>59</v>
      </c>
      <c r="E196" s="84" t="s">
        <v>25</v>
      </c>
      <c r="F196" s="27">
        <f t="shared" si="15"/>
        <v>3</v>
      </c>
      <c r="G196" s="27">
        <f t="shared" si="16"/>
        <v>0</v>
      </c>
      <c r="H196" s="87"/>
      <c r="I196" s="87"/>
      <c r="J196" s="87"/>
      <c r="K196" s="27">
        <f t="shared" si="17"/>
        <v>3</v>
      </c>
      <c r="L196" s="151">
        <v>3</v>
      </c>
      <c r="M196" s="87"/>
      <c r="N196" s="81"/>
      <c r="O196" s="81"/>
      <c r="P196" s="75"/>
    </row>
    <row r="197" spans="1:16" s="13" customFormat="1" ht="19.5" customHeight="1">
      <c r="A197" s="39"/>
      <c r="B197" s="38"/>
      <c r="C197" s="90"/>
      <c r="D197" s="78" t="s">
        <v>30</v>
      </c>
      <c r="E197" s="84" t="s">
        <v>25</v>
      </c>
      <c r="F197" s="27">
        <f t="shared" si="15"/>
        <v>10</v>
      </c>
      <c r="G197" s="27">
        <f t="shared" si="16"/>
        <v>0</v>
      </c>
      <c r="H197" s="87"/>
      <c r="I197" s="87"/>
      <c r="J197" s="87"/>
      <c r="K197" s="27">
        <f t="shared" si="17"/>
        <v>10</v>
      </c>
      <c r="L197" s="151">
        <v>10</v>
      </c>
      <c r="M197" s="87"/>
      <c r="N197" s="81"/>
      <c r="O197" s="81"/>
      <c r="P197" s="75"/>
    </row>
    <row r="198" spans="1:16" s="13" customFormat="1" ht="19.5" customHeight="1">
      <c r="A198" s="39"/>
      <c r="B198" s="38"/>
      <c r="C198" s="90"/>
      <c r="D198" s="78" t="s">
        <v>33</v>
      </c>
      <c r="E198" s="84" t="s">
        <v>25</v>
      </c>
      <c r="F198" s="27">
        <f t="shared" si="15"/>
        <v>28.24</v>
      </c>
      <c r="G198" s="27">
        <f t="shared" si="16"/>
        <v>0</v>
      </c>
      <c r="H198" s="87"/>
      <c r="I198" s="87"/>
      <c r="J198" s="87"/>
      <c r="K198" s="27">
        <f t="shared" si="17"/>
        <v>28.24</v>
      </c>
      <c r="L198" s="151">
        <v>28.24</v>
      </c>
      <c r="M198" s="87"/>
      <c r="N198" s="81"/>
      <c r="O198" s="81"/>
      <c r="P198" s="75"/>
    </row>
    <row r="199" spans="1:16" s="13" customFormat="1" ht="19.5" customHeight="1">
      <c r="A199" s="39"/>
      <c r="B199" s="43"/>
      <c r="C199" s="90"/>
      <c r="D199" s="78" t="s">
        <v>45</v>
      </c>
      <c r="E199" s="84" t="s">
        <v>25</v>
      </c>
      <c r="F199" s="27">
        <f t="shared" si="15"/>
        <v>3</v>
      </c>
      <c r="G199" s="27">
        <f t="shared" si="16"/>
        <v>0</v>
      </c>
      <c r="H199" s="87"/>
      <c r="I199" s="87"/>
      <c r="J199" s="87"/>
      <c r="K199" s="27">
        <f t="shared" si="17"/>
        <v>3</v>
      </c>
      <c r="L199" s="151">
        <v>3</v>
      </c>
      <c r="M199" s="87"/>
      <c r="N199" s="81"/>
      <c r="O199" s="81"/>
      <c r="P199" s="76"/>
    </row>
    <row r="200" spans="1:16" s="13" customFormat="1" ht="19.5" customHeight="1">
      <c r="A200" s="39"/>
      <c r="B200" s="37">
        <v>78</v>
      </c>
      <c r="C200" s="90" t="s">
        <v>241</v>
      </c>
      <c r="D200" s="78" t="s">
        <v>30</v>
      </c>
      <c r="E200" s="84" t="s">
        <v>25</v>
      </c>
      <c r="F200" s="27">
        <f t="shared" si="15"/>
        <v>0.45</v>
      </c>
      <c r="G200" s="27">
        <f t="shared" si="16"/>
        <v>0</v>
      </c>
      <c r="H200" s="87"/>
      <c r="I200" s="87"/>
      <c r="J200" s="87"/>
      <c r="K200" s="27">
        <f t="shared" si="17"/>
        <v>0.45</v>
      </c>
      <c r="L200" s="151">
        <v>0.45</v>
      </c>
      <c r="M200" s="87"/>
      <c r="N200" s="81" t="s">
        <v>242</v>
      </c>
      <c r="O200" s="81">
        <v>13877806266</v>
      </c>
      <c r="P200" s="72"/>
    </row>
    <row r="201" spans="1:16" s="13" customFormat="1" ht="19.5" customHeight="1">
      <c r="A201" s="39"/>
      <c r="B201" s="38"/>
      <c r="C201" s="90"/>
      <c r="D201" s="78" t="s">
        <v>33</v>
      </c>
      <c r="E201" s="76" t="s">
        <v>25</v>
      </c>
      <c r="F201" s="27">
        <f t="shared" si="15"/>
        <v>11.07</v>
      </c>
      <c r="G201" s="27">
        <f t="shared" si="16"/>
        <v>0</v>
      </c>
      <c r="H201" s="78"/>
      <c r="I201" s="78"/>
      <c r="J201" s="78"/>
      <c r="K201" s="27">
        <f t="shared" si="17"/>
        <v>11.07</v>
      </c>
      <c r="L201" s="78">
        <v>5</v>
      </c>
      <c r="M201" s="78">
        <v>6.07</v>
      </c>
      <c r="N201" s="81"/>
      <c r="O201" s="81"/>
      <c r="P201" s="75"/>
    </row>
    <row r="202" spans="1:16" s="13" customFormat="1" ht="19.5" customHeight="1">
      <c r="A202" s="39"/>
      <c r="B202" s="43"/>
      <c r="C202" s="90"/>
      <c r="D202" s="78" t="s">
        <v>63</v>
      </c>
      <c r="E202" s="76" t="s">
        <v>25</v>
      </c>
      <c r="F202" s="27">
        <f t="shared" si="15"/>
        <v>1.94</v>
      </c>
      <c r="G202" s="27">
        <f t="shared" si="16"/>
        <v>0</v>
      </c>
      <c r="H202" s="78"/>
      <c r="I202" s="78"/>
      <c r="J202" s="78"/>
      <c r="K202" s="27">
        <f t="shared" si="17"/>
        <v>1.94</v>
      </c>
      <c r="L202" s="78">
        <v>1.94</v>
      </c>
      <c r="M202" s="78"/>
      <c r="N202" s="81"/>
      <c r="O202" s="81"/>
      <c r="P202" s="76"/>
    </row>
    <row r="203" spans="1:16" s="13" customFormat="1" ht="19.5" customHeight="1">
      <c r="A203" s="39"/>
      <c r="B203" s="37">
        <v>79</v>
      </c>
      <c r="C203" s="80" t="s">
        <v>243</v>
      </c>
      <c r="D203" s="78" t="s">
        <v>30</v>
      </c>
      <c r="E203" s="76" t="s">
        <v>25</v>
      </c>
      <c r="F203" s="27">
        <f t="shared" si="15"/>
        <v>23</v>
      </c>
      <c r="G203" s="27">
        <f t="shared" si="16"/>
        <v>15</v>
      </c>
      <c r="H203" s="87"/>
      <c r="I203" s="87"/>
      <c r="J203" s="87">
        <v>15</v>
      </c>
      <c r="K203" s="27">
        <f t="shared" si="17"/>
        <v>8</v>
      </c>
      <c r="L203" s="87"/>
      <c r="M203" s="87">
        <v>8</v>
      </c>
      <c r="N203" s="69" t="s">
        <v>244</v>
      </c>
      <c r="O203" s="69">
        <v>18107880885</v>
      </c>
      <c r="P203" s="72" t="s">
        <v>28</v>
      </c>
    </row>
    <row r="204" spans="1:16" s="13" customFormat="1" ht="19.5" customHeight="1">
      <c r="A204" s="39"/>
      <c r="B204" s="38"/>
      <c r="C204" s="80"/>
      <c r="D204" s="78" t="s">
        <v>33</v>
      </c>
      <c r="E204" s="69" t="s">
        <v>25</v>
      </c>
      <c r="F204" s="27">
        <f t="shared" si="15"/>
        <v>124</v>
      </c>
      <c r="G204" s="27">
        <f t="shared" si="16"/>
        <v>60</v>
      </c>
      <c r="H204" s="78">
        <v>50</v>
      </c>
      <c r="I204" s="78">
        <v>10</v>
      </c>
      <c r="J204" s="78">
        <v>0</v>
      </c>
      <c r="K204" s="27">
        <f t="shared" si="17"/>
        <v>64</v>
      </c>
      <c r="L204" s="78">
        <v>40</v>
      </c>
      <c r="M204" s="78">
        <v>24</v>
      </c>
      <c r="N204" s="69"/>
      <c r="O204" s="69"/>
      <c r="P204" s="75"/>
    </row>
    <row r="205" spans="1:16" s="13" customFormat="1" ht="19.5" customHeight="1">
      <c r="A205" s="39"/>
      <c r="B205" s="38"/>
      <c r="C205" s="80"/>
      <c r="D205" s="78" t="s">
        <v>45</v>
      </c>
      <c r="E205" s="69" t="s">
        <v>25</v>
      </c>
      <c r="F205" s="27">
        <f t="shared" si="15"/>
        <v>190</v>
      </c>
      <c r="G205" s="27">
        <f t="shared" si="16"/>
        <v>0</v>
      </c>
      <c r="H205" s="78"/>
      <c r="I205" s="78"/>
      <c r="J205" s="78"/>
      <c r="K205" s="27">
        <f t="shared" si="17"/>
        <v>190</v>
      </c>
      <c r="L205" s="78">
        <v>60</v>
      </c>
      <c r="M205" s="78">
        <v>130</v>
      </c>
      <c r="N205" s="69"/>
      <c r="O205" s="69"/>
      <c r="P205" s="75"/>
    </row>
    <row r="206" spans="1:16" s="13" customFormat="1" ht="19.5" customHeight="1">
      <c r="A206" s="39"/>
      <c r="B206" s="38"/>
      <c r="C206" s="80"/>
      <c r="D206" s="78" t="s">
        <v>63</v>
      </c>
      <c r="E206" s="69" t="s">
        <v>25</v>
      </c>
      <c r="F206" s="27">
        <f t="shared" si="15"/>
        <v>10</v>
      </c>
      <c r="G206" s="27">
        <f t="shared" si="16"/>
        <v>0</v>
      </c>
      <c r="H206" s="78"/>
      <c r="I206" s="78"/>
      <c r="J206" s="78"/>
      <c r="K206" s="27">
        <f t="shared" si="17"/>
        <v>10</v>
      </c>
      <c r="L206" s="78"/>
      <c r="M206" s="78">
        <v>10</v>
      </c>
      <c r="N206" s="69"/>
      <c r="O206" s="69"/>
      <c r="P206" s="75"/>
    </row>
    <row r="207" spans="1:16" s="13" customFormat="1" ht="19.5" customHeight="1">
      <c r="A207" s="39"/>
      <c r="B207" s="43"/>
      <c r="C207" s="80"/>
      <c r="D207" s="78" t="s">
        <v>58</v>
      </c>
      <c r="E207" s="69" t="s">
        <v>25</v>
      </c>
      <c r="F207" s="27">
        <f t="shared" si="15"/>
        <v>10</v>
      </c>
      <c r="G207" s="27">
        <f t="shared" si="16"/>
        <v>0</v>
      </c>
      <c r="H207" s="78"/>
      <c r="I207" s="78"/>
      <c r="J207" s="78"/>
      <c r="K207" s="27">
        <f t="shared" si="17"/>
        <v>10</v>
      </c>
      <c r="L207" s="78"/>
      <c r="M207" s="78">
        <v>10</v>
      </c>
      <c r="N207" s="69"/>
      <c r="O207" s="69"/>
      <c r="P207" s="76"/>
    </row>
    <row r="208" spans="1:16" s="13" customFormat="1" ht="42" customHeight="1">
      <c r="A208" s="39"/>
      <c r="B208" s="38">
        <v>80</v>
      </c>
      <c r="C208" s="77" t="s">
        <v>245</v>
      </c>
      <c r="D208" s="78" t="s">
        <v>33</v>
      </c>
      <c r="E208" s="69" t="s">
        <v>25</v>
      </c>
      <c r="F208" s="27">
        <v>5</v>
      </c>
      <c r="G208" s="27">
        <v>0</v>
      </c>
      <c r="H208" s="78"/>
      <c r="I208" s="78"/>
      <c r="J208" s="78"/>
      <c r="K208" s="27">
        <v>5</v>
      </c>
      <c r="L208" s="78"/>
      <c r="M208" s="78">
        <v>5</v>
      </c>
      <c r="N208" s="72" t="s">
        <v>246</v>
      </c>
      <c r="O208" s="72">
        <v>13977813197</v>
      </c>
      <c r="P208" s="75" t="s">
        <v>28</v>
      </c>
    </row>
    <row r="209" spans="1:16" s="13" customFormat="1" ht="19.5" customHeight="1">
      <c r="A209" s="39"/>
      <c r="B209" s="37">
        <v>81</v>
      </c>
      <c r="C209" s="77" t="s">
        <v>247</v>
      </c>
      <c r="D209" s="78" t="s">
        <v>33</v>
      </c>
      <c r="E209" s="69" t="s">
        <v>25</v>
      </c>
      <c r="F209" s="27">
        <f aca="true" t="shared" si="18" ref="F209:F242">SUM(G209+K209)</f>
        <v>92</v>
      </c>
      <c r="G209" s="27">
        <f aca="true" t="shared" si="19" ref="G209:G242">SUM(H209:J209)</f>
        <v>0</v>
      </c>
      <c r="H209" s="78"/>
      <c r="I209" s="78"/>
      <c r="J209" s="78"/>
      <c r="K209" s="27">
        <f aca="true" t="shared" si="20" ref="K209:K242">SUM(L209:M209)</f>
        <v>92</v>
      </c>
      <c r="L209" s="78"/>
      <c r="M209" s="78">
        <v>92</v>
      </c>
      <c r="N209" s="72" t="s">
        <v>248</v>
      </c>
      <c r="O209" s="72">
        <v>15277763026</v>
      </c>
      <c r="P209" s="72"/>
    </row>
    <row r="210" spans="1:16" s="13" customFormat="1" ht="19.5" customHeight="1">
      <c r="A210" s="39"/>
      <c r="B210" s="43"/>
      <c r="C210" s="86"/>
      <c r="D210" s="78" t="s">
        <v>58</v>
      </c>
      <c r="E210" s="76" t="s">
        <v>25</v>
      </c>
      <c r="F210" s="27">
        <f t="shared" si="18"/>
        <v>10.5</v>
      </c>
      <c r="G210" s="27">
        <f t="shared" si="19"/>
        <v>0</v>
      </c>
      <c r="H210" s="78"/>
      <c r="I210" s="78"/>
      <c r="J210" s="78"/>
      <c r="K210" s="27">
        <f t="shared" si="20"/>
        <v>10.5</v>
      </c>
      <c r="L210" s="78"/>
      <c r="M210" s="78">
        <v>10.5</v>
      </c>
      <c r="N210" s="75"/>
      <c r="O210" s="75"/>
      <c r="P210" s="76"/>
    </row>
    <row r="211" spans="1:16" s="13" customFormat="1" ht="19.5" customHeight="1">
      <c r="A211" s="39"/>
      <c r="B211" s="37">
        <v>82</v>
      </c>
      <c r="C211" s="80" t="s">
        <v>249</v>
      </c>
      <c r="D211" s="78" t="s">
        <v>33</v>
      </c>
      <c r="E211" s="76" t="s">
        <v>25</v>
      </c>
      <c r="F211" s="27">
        <f t="shared" si="18"/>
        <v>20</v>
      </c>
      <c r="G211" s="27">
        <f t="shared" si="19"/>
        <v>0</v>
      </c>
      <c r="H211" s="78"/>
      <c r="I211" s="78"/>
      <c r="J211" s="78"/>
      <c r="K211" s="27">
        <f t="shared" si="20"/>
        <v>20</v>
      </c>
      <c r="L211" s="78"/>
      <c r="M211" s="78">
        <v>20</v>
      </c>
      <c r="N211" s="72" t="s">
        <v>248</v>
      </c>
      <c r="O211" s="72">
        <v>15277763026</v>
      </c>
      <c r="P211" s="72"/>
    </row>
    <row r="212" spans="1:16" s="13" customFormat="1" ht="19.5" customHeight="1">
      <c r="A212" s="39"/>
      <c r="B212" s="43"/>
      <c r="C212" s="80"/>
      <c r="D212" s="78" t="s">
        <v>58</v>
      </c>
      <c r="E212" s="76" t="s">
        <v>25</v>
      </c>
      <c r="F212" s="27">
        <f t="shared" si="18"/>
        <v>5</v>
      </c>
      <c r="G212" s="27">
        <f t="shared" si="19"/>
        <v>0</v>
      </c>
      <c r="H212" s="87"/>
      <c r="I212" s="87"/>
      <c r="J212" s="87"/>
      <c r="K212" s="27">
        <f t="shared" si="20"/>
        <v>5</v>
      </c>
      <c r="L212" s="87"/>
      <c r="M212" s="87">
        <v>5</v>
      </c>
      <c r="N212" s="75"/>
      <c r="O212" s="75"/>
      <c r="P212" s="75"/>
    </row>
    <row r="213" spans="1:16" s="13" customFormat="1" ht="42.75" customHeight="1">
      <c r="A213" s="39"/>
      <c r="B213" s="37">
        <v>83</v>
      </c>
      <c r="C213" s="79" t="s">
        <v>250</v>
      </c>
      <c r="D213" s="78" t="s">
        <v>33</v>
      </c>
      <c r="E213" s="76" t="s">
        <v>25</v>
      </c>
      <c r="F213" s="27">
        <f t="shared" si="18"/>
        <v>38.9</v>
      </c>
      <c r="G213" s="27">
        <f t="shared" si="19"/>
        <v>0</v>
      </c>
      <c r="H213" s="87"/>
      <c r="I213" s="87"/>
      <c r="J213" s="87"/>
      <c r="K213" s="27">
        <f t="shared" si="20"/>
        <v>38.9</v>
      </c>
      <c r="L213" s="87"/>
      <c r="M213" s="87">
        <v>38.9</v>
      </c>
      <c r="N213" s="69" t="s">
        <v>221</v>
      </c>
      <c r="O213" s="69">
        <v>18607769988</v>
      </c>
      <c r="P213" s="69"/>
    </row>
    <row r="214" spans="1:16" s="13" customFormat="1" ht="19.5" customHeight="1">
      <c r="A214" s="39"/>
      <c r="B214" s="37">
        <v>84</v>
      </c>
      <c r="C214" s="77" t="s">
        <v>251</v>
      </c>
      <c r="D214" s="87" t="s">
        <v>30</v>
      </c>
      <c r="E214" s="76" t="s">
        <v>25</v>
      </c>
      <c r="F214" s="27">
        <f t="shared" si="18"/>
        <v>30</v>
      </c>
      <c r="G214" s="27">
        <f t="shared" si="19"/>
        <v>0</v>
      </c>
      <c r="H214" s="87"/>
      <c r="I214" s="87"/>
      <c r="J214" s="87"/>
      <c r="K214" s="27">
        <f t="shared" si="20"/>
        <v>30</v>
      </c>
      <c r="L214" s="87">
        <v>30</v>
      </c>
      <c r="M214" s="87"/>
      <c r="N214" s="72" t="s">
        <v>252</v>
      </c>
      <c r="O214" s="72">
        <v>13877831523</v>
      </c>
      <c r="P214" s="72" t="s">
        <v>28</v>
      </c>
    </row>
    <row r="215" spans="1:16" s="13" customFormat="1" ht="19.5" customHeight="1">
      <c r="A215" s="39"/>
      <c r="B215" s="38"/>
      <c r="C215" s="86"/>
      <c r="D215" s="87" t="s">
        <v>33</v>
      </c>
      <c r="E215" s="76" t="s">
        <v>25</v>
      </c>
      <c r="F215" s="27">
        <f t="shared" si="18"/>
        <v>65</v>
      </c>
      <c r="G215" s="27">
        <f t="shared" si="19"/>
        <v>0</v>
      </c>
      <c r="H215" s="87"/>
      <c r="I215" s="87"/>
      <c r="J215" s="87"/>
      <c r="K215" s="27">
        <f t="shared" si="20"/>
        <v>65</v>
      </c>
      <c r="L215" s="87">
        <v>65</v>
      </c>
      <c r="M215" s="87"/>
      <c r="N215" s="75"/>
      <c r="O215" s="75"/>
      <c r="P215" s="75"/>
    </row>
    <row r="216" spans="1:16" s="13" customFormat="1" ht="19.5" customHeight="1">
      <c r="A216" s="39"/>
      <c r="B216" s="38"/>
      <c r="C216" s="79"/>
      <c r="D216" s="78" t="s">
        <v>24</v>
      </c>
      <c r="E216" s="76" t="s">
        <v>25</v>
      </c>
      <c r="F216" s="27">
        <f t="shared" si="18"/>
        <v>20</v>
      </c>
      <c r="G216" s="27">
        <f t="shared" si="19"/>
        <v>0</v>
      </c>
      <c r="H216" s="87"/>
      <c r="I216" s="87"/>
      <c r="J216" s="87"/>
      <c r="K216" s="27">
        <f t="shared" si="20"/>
        <v>20</v>
      </c>
      <c r="L216" s="87">
        <v>20</v>
      </c>
      <c r="M216" s="87"/>
      <c r="N216" s="76"/>
      <c r="O216" s="76"/>
      <c r="P216" s="76"/>
    </row>
    <row r="217" spans="1:16" s="13" customFormat="1" ht="27.75" customHeight="1">
      <c r="A217" s="39"/>
      <c r="B217" s="39">
        <v>85</v>
      </c>
      <c r="C217" s="80" t="s">
        <v>253</v>
      </c>
      <c r="D217" s="78" t="s">
        <v>145</v>
      </c>
      <c r="E217" s="76" t="s">
        <v>25</v>
      </c>
      <c r="F217" s="27">
        <f t="shared" si="18"/>
        <v>99.1</v>
      </c>
      <c r="G217" s="27">
        <f t="shared" si="19"/>
        <v>0</v>
      </c>
      <c r="H217" s="78"/>
      <c r="I217" s="78"/>
      <c r="J217" s="78"/>
      <c r="K217" s="27">
        <f t="shared" si="20"/>
        <v>99.1</v>
      </c>
      <c r="L217" s="78">
        <v>60</v>
      </c>
      <c r="M217" s="78">
        <v>39.1</v>
      </c>
      <c r="N217" s="69" t="s">
        <v>153</v>
      </c>
      <c r="O217" s="69">
        <v>13737600538</v>
      </c>
      <c r="P217" s="69"/>
    </row>
    <row r="218" spans="1:16" s="13" customFormat="1" ht="32.25" customHeight="1">
      <c r="A218" s="39"/>
      <c r="B218" s="39">
        <v>86</v>
      </c>
      <c r="C218" s="80" t="s">
        <v>254</v>
      </c>
      <c r="D218" s="87" t="s">
        <v>145</v>
      </c>
      <c r="E218" s="76" t="s">
        <v>25</v>
      </c>
      <c r="F218" s="27">
        <f t="shared" si="18"/>
        <v>5</v>
      </c>
      <c r="G218" s="27">
        <f t="shared" si="19"/>
        <v>5</v>
      </c>
      <c r="H218" s="78"/>
      <c r="I218" s="78"/>
      <c r="J218" s="78">
        <v>5</v>
      </c>
      <c r="K218" s="27">
        <f t="shared" si="20"/>
        <v>0</v>
      </c>
      <c r="L218" s="78"/>
      <c r="M218" s="78"/>
      <c r="N218" s="69" t="s">
        <v>255</v>
      </c>
      <c r="O218" s="69">
        <v>18278872757</v>
      </c>
      <c r="P218" s="69"/>
    </row>
    <row r="219" spans="1:16" s="13" customFormat="1" ht="19.5" customHeight="1">
      <c r="A219" s="39"/>
      <c r="B219" s="37">
        <v>87</v>
      </c>
      <c r="C219" s="77" t="s">
        <v>256</v>
      </c>
      <c r="D219" s="87" t="s">
        <v>30</v>
      </c>
      <c r="E219" s="76" t="s">
        <v>25</v>
      </c>
      <c r="F219" s="27">
        <f t="shared" si="18"/>
        <v>2</v>
      </c>
      <c r="G219" s="27">
        <f t="shared" si="19"/>
        <v>0</v>
      </c>
      <c r="H219" s="78"/>
      <c r="I219" s="78"/>
      <c r="J219" s="78"/>
      <c r="K219" s="27">
        <f t="shared" si="20"/>
        <v>2</v>
      </c>
      <c r="L219" s="78">
        <v>2</v>
      </c>
      <c r="M219" s="78"/>
      <c r="N219" s="72" t="s">
        <v>257</v>
      </c>
      <c r="O219" s="72">
        <v>19877899968</v>
      </c>
      <c r="P219" s="72"/>
    </row>
    <row r="220" spans="1:16" s="13" customFormat="1" ht="19.5" customHeight="1">
      <c r="A220" s="39"/>
      <c r="B220" s="43"/>
      <c r="C220" s="79"/>
      <c r="D220" s="87" t="s">
        <v>33</v>
      </c>
      <c r="E220" s="76" t="s">
        <v>25</v>
      </c>
      <c r="F220" s="27">
        <f t="shared" si="18"/>
        <v>60.7</v>
      </c>
      <c r="G220" s="27">
        <f t="shared" si="19"/>
        <v>0</v>
      </c>
      <c r="H220" s="87"/>
      <c r="I220" s="87"/>
      <c r="J220" s="87"/>
      <c r="K220" s="27">
        <f t="shared" si="20"/>
        <v>60.7</v>
      </c>
      <c r="L220" s="87">
        <v>36.6</v>
      </c>
      <c r="M220" s="87">
        <v>24.1</v>
      </c>
      <c r="N220" s="76"/>
      <c r="O220" s="76"/>
      <c r="P220" s="76"/>
    </row>
    <row r="221" spans="1:16" s="13" customFormat="1" ht="19.5" customHeight="1">
      <c r="A221" s="39"/>
      <c r="B221" s="37">
        <v>88</v>
      </c>
      <c r="C221" s="77" t="s">
        <v>258</v>
      </c>
      <c r="D221" s="78" t="s">
        <v>30</v>
      </c>
      <c r="E221" s="76" t="s">
        <v>25</v>
      </c>
      <c r="F221" s="27">
        <f t="shared" si="18"/>
        <v>8</v>
      </c>
      <c r="G221" s="27">
        <f t="shared" si="19"/>
        <v>0</v>
      </c>
      <c r="H221" s="78"/>
      <c r="I221" s="78"/>
      <c r="J221" s="78"/>
      <c r="K221" s="27">
        <f t="shared" si="20"/>
        <v>8</v>
      </c>
      <c r="L221" s="78">
        <v>8</v>
      </c>
      <c r="M221" s="78">
        <v>0</v>
      </c>
      <c r="N221" s="72" t="s">
        <v>259</v>
      </c>
      <c r="O221" s="72">
        <v>18977817388</v>
      </c>
      <c r="P221" s="72"/>
    </row>
    <row r="222" spans="1:16" s="13" customFormat="1" ht="19.5" customHeight="1">
      <c r="A222" s="39"/>
      <c r="B222" s="38"/>
      <c r="C222" s="86"/>
      <c r="D222" s="78" t="s">
        <v>33</v>
      </c>
      <c r="E222" s="76" t="s">
        <v>25</v>
      </c>
      <c r="F222" s="27">
        <f t="shared" si="18"/>
        <v>41</v>
      </c>
      <c r="G222" s="27">
        <f t="shared" si="19"/>
        <v>0</v>
      </c>
      <c r="H222" s="78"/>
      <c r="I222" s="78">
        <v>0</v>
      </c>
      <c r="J222" s="78"/>
      <c r="K222" s="27">
        <f t="shared" si="20"/>
        <v>41</v>
      </c>
      <c r="L222" s="78">
        <v>41</v>
      </c>
      <c r="M222" s="78"/>
      <c r="N222" s="75"/>
      <c r="O222" s="75"/>
      <c r="P222" s="75"/>
    </row>
    <row r="223" spans="1:16" s="13" customFormat="1" ht="19.5" customHeight="1">
      <c r="A223" s="39"/>
      <c r="B223" s="37">
        <v>89</v>
      </c>
      <c r="C223" s="80" t="s">
        <v>260</v>
      </c>
      <c r="D223" s="78" t="s">
        <v>30</v>
      </c>
      <c r="E223" s="76" t="s">
        <v>25</v>
      </c>
      <c r="F223" s="27">
        <f t="shared" si="18"/>
        <v>5</v>
      </c>
      <c r="G223" s="27">
        <f t="shared" si="19"/>
        <v>3</v>
      </c>
      <c r="H223" s="78"/>
      <c r="I223" s="78">
        <v>3</v>
      </c>
      <c r="J223" s="78"/>
      <c r="K223" s="27">
        <f t="shared" si="20"/>
        <v>2</v>
      </c>
      <c r="L223" s="78">
        <v>1</v>
      </c>
      <c r="M223" s="78">
        <v>1</v>
      </c>
      <c r="N223" s="69" t="s">
        <v>261</v>
      </c>
      <c r="O223" s="69">
        <v>13977893478</v>
      </c>
      <c r="P223" s="69"/>
    </row>
    <row r="224" spans="1:16" s="13" customFormat="1" ht="19.5" customHeight="1">
      <c r="A224" s="39"/>
      <c r="B224" s="43"/>
      <c r="C224" s="80"/>
      <c r="D224" s="78" t="s">
        <v>33</v>
      </c>
      <c r="E224" s="76" t="s">
        <v>25</v>
      </c>
      <c r="F224" s="27">
        <f t="shared" si="18"/>
        <v>28.83</v>
      </c>
      <c r="G224" s="27">
        <f t="shared" si="19"/>
        <v>19.8</v>
      </c>
      <c r="H224" s="78"/>
      <c r="I224" s="78">
        <v>19.8</v>
      </c>
      <c r="J224" s="10"/>
      <c r="K224" s="27">
        <f t="shared" si="20"/>
        <v>9.03</v>
      </c>
      <c r="L224" s="78">
        <v>8.25</v>
      </c>
      <c r="M224" s="78">
        <v>0.78</v>
      </c>
      <c r="N224" s="69"/>
      <c r="O224" s="69"/>
      <c r="P224" s="69"/>
    </row>
    <row r="225" spans="1:16" s="13" customFormat="1" ht="31.5" customHeight="1">
      <c r="A225" s="39"/>
      <c r="B225" s="37">
        <v>90</v>
      </c>
      <c r="C225" s="77" t="s">
        <v>262</v>
      </c>
      <c r="D225" s="78" t="s">
        <v>33</v>
      </c>
      <c r="E225" s="76" t="s">
        <v>25</v>
      </c>
      <c r="F225" s="27">
        <f t="shared" si="18"/>
        <v>63.91</v>
      </c>
      <c r="G225" s="27">
        <f t="shared" si="19"/>
        <v>45</v>
      </c>
      <c r="H225" s="78"/>
      <c r="I225" s="78">
        <v>45</v>
      </c>
      <c r="J225" s="78"/>
      <c r="K225" s="27">
        <f t="shared" si="20"/>
        <v>18.91</v>
      </c>
      <c r="L225" s="78">
        <v>17.43</v>
      </c>
      <c r="M225" s="78">
        <v>1.48</v>
      </c>
      <c r="N225" s="72" t="s">
        <v>263</v>
      </c>
      <c r="O225" s="72">
        <v>13877859409</v>
      </c>
      <c r="P225" s="72"/>
    </row>
    <row r="226" spans="1:16" s="13" customFormat="1" ht="19.5" customHeight="1">
      <c r="A226" s="39"/>
      <c r="B226" s="37">
        <v>91</v>
      </c>
      <c r="C226" s="80" t="s">
        <v>264</v>
      </c>
      <c r="D226" s="78" t="s">
        <v>30</v>
      </c>
      <c r="E226" s="76" t="s">
        <v>25</v>
      </c>
      <c r="F226" s="27">
        <f t="shared" si="18"/>
        <v>65</v>
      </c>
      <c r="G226" s="27">
        <f t="shared" si="19"/>
        <v>5</v>
      </c>
      <c r="H226" s="78"/>
      <c r="I226" s="78">
        <v>5</v>
      </c>
      <c r="J226" s="78"/>
      <c r="K226" s="27">
        <f t="shared" si="20"/>
        <v>60</v>
      </c>
      <c r="L226" s="78">
        <v>40</v>
      </c>
      <c r="M226" s="87">
        <v>20</v>
      </c>
      <c r="N226" s="72" t="s">
        <v>265</v>
      </c>
      <c r="O226" s="72">
        <v>17758593301</v>
      </c>
      <c r="P226" s="72"/>
    </row>
    <row r="227" spans="1:16" s="13" customFormat="1" ht="19.5" customHeight="1">
      <c r="A227" s="39"/>
      <c r="B227" s="43"/>
      <c r="C227" s="80"/>
      <c r="D227" s="78" t="s">
        <v>33</v>
      </c>
      <c r="E227" s="76" t="s">
        <v>25</v>
      </c>
      <c r="F227" s="27">
        <f t="shared" si="18"/>
        <v>194.17000000000002</v>
      </c>
      <c r="G227" s="27">
        <f t="shared" si="19"/>
        <v>0</v>
      </c>
      <c r="H227" s="78"/>
      <c r="I227" s="78"/>
      <c r="J227" s="78"/>
      <c r="K227" s="27">
        <f t="shared" si="20"/>
        <v>194.17000000000002</v>
      </c>
      <c r="L227" s="78">
        <v>100</v>
      </c>
      <c r="M227" s="78">
        <v>94.17</v>
      </c>
      <c r="N227" s="75"/>
      <c r="O227" s="75"/>
      <c r="P227" s="75"/>
    </row>
    <row r="228" spans="1:16" s="13" customFormat="1" ht="27.75" customHeight="1">
      <c r="A228" s="39"/>
      <c r="B228" s="39">
        <v>92</v>
      </c>
      <c r="C228" s="80" t="s">
        <v>266</v>
      </c>
      <c r="D228" s="78" t="s">
        <v>33</v>
      </c>
      <c r="E228" s="76" t="s">
        <v>25</v>
      </c>
      <c r="F228" s="27">
        <f t="shared" si="18"/>
        <v>275</v>
      </c>
      <c r="G228" s="27">
        <f t="shared" si="19"/>
        <v>6</v>
      </c>
      <c r="H228" s="78"/>
      <c r="I228" s="78">
        <v>6</v>
      </c>
      <c r="J228" s="78"/>
      <c r="K228" s="27">
        <f t="shared" si="20"/>
        <v>269</v>
      </c>
      <c r="L228" s="78">
        <v>204</v>
      </c>
      <c r="M228" s="78">
        <v>65</v>
      </c>
      <c r="N228" s="69" t="s">
        <v>267</v>
      </c>
      <c r="O228" s="69">
        <v>13768486641</v>
      </c>
      <c r="P228" s="69"/>
    </row>
    <row r="229" spans="1:16" s="13" customFormat="1" ht="27" customHeight="1">
      <c r="A229" s="39"/>
      <c r="B229" s="39">
        <v>93</v>
      </c>
      <c r="C229" s="80" t="s">
        <v>268</v>
      </c>
      <c r="D229" s="87" t="s">
        <v>269</v>
      </c>
      <c r="E229" s="76" t="s">
        <v>25</v>
      </c>
      <c r="F229" s="27">
        <f t="shared" si="18"/>
        <v>180</v>
      </c>
      <c r="G229" s="27">
        <f t="shared" si="19"/>
        <v>0</v>
      </c>
      <c r="H229" s="78"/>
      <c r="I229" s="78"/>
      <c r="J229" s="78"/>
      <c r="K229" s="27">
        <f t="shared" si="20"/>
        <v>180</v>
      </c>
      <c r="L229" s="78"/>
      <c r="M229" s="78">
        <v>180</v>
      </c>
      <c r="N229" s="39" t="s">
        <v>270</v>
      </c>
      <c r="O229" s="39">
        <v>13806609227</v>
      </c>
      <c r="P229" s="69"/>
    </row>
    <row r="230" spans="1:16" s="13" customFormat="1" ht="25.5" customHeight="1">
      <c r="A230" s="39"/>
      <c r="B230" s="39">
        <v>94</v>
      </c>
      <c r="C230" s="80" t="s">
        <v>271</v>
      </c>
      <c r="D230" s="87" t="s">
        <v>33</v>
      </c>
      <c r="E230" s="76" t="s">
        <v>25</v>
      </c>
      <c r="F230" s="27">
        <f t="shared" si="18"/>
        <v>85</v>
      </c>
      <c r="G230" s="27">
        <f t="shared" si="19"/>
        <v>0</v>
      </c>
      <c r="H230" s="78"/>
      <c r="I230" s="78"/>
      <c r="J230" s="78"/>
      <c r="K230" s="27">
        <f t="shared" si="20"/>
        <v>85</v>
      </c>
      <c r="L230" s="78"/>
      <c r="M230" s="78">
        <v>85</v>
      </c>
      <c r="N230" s="152" t="s">
        <v>272</v>
      </c>
      <c r="O230" s="152">
        <v>15296583350</v>
      </c>
      <c r="P230" s="69"/>
    </row>
    <row r="231" spans="1:16" s="13" customFormat="1" ht="30.75" customHeight="1">
      <c r="A231" s="39"/>
      <c r="B231" s="39">
        <v>95</v>
      </c>
      <c r="C231" s="80" t="s">
        <v>273</v>
      </c>
      <c r="D231" s="78" t="s">
        <v>33</v>
      </c>
      <c r="E231" s="69" t="s">
        <v>25</v>
      </c>
      <c r="F231" s="27">
        <f t="shared" si="18"/>
        <v>100</v>
      </c>
      <c r="G231" s="27">
        <f t="shared" si="19"/>
        <v>20</v>
      </c>
      <c r="H231" s="78"/>
      <c r="I231" s="78"/>
      <c r="J231" s="78">
        <v>20</v>
      </c>
      <c r="K231" s="27">
        <f t="shared" si="20"/>
        <v>80</v>
      </c>
      <c r="L231" s="78">
        <v>30</v>
      </c>
      <c r="M231" s="78">
        <v>50</v>
      </c>
      <c r="N231" s="81" t="s">
        <v>274</v>
      </c>
      <c r="O231" s="81">
        <v>15295953355</v>
      </c>
      <c r="P231" s="69"/>
    </row>
    <row r="232" spans="1:16" s="13" customFormat="1" ht="22.5" customHeight="1">
      <c r="A232" s="39"/>
      <c r="B232" s="37">
        <v>96</v>
      </c>
      <c r="C232" s="77" t="s">
        <v>275</v>
      </c>
      <c r="D232" s="78" t="s">
        <v>276</v>
      </c>
      <c r="E232" s="69" t="s">
        <v>25</v>
      </c>
      <c r="F232" s="27">
        <f t="shared" si="18"/>
        <v>168.5</v>
      </c>
      <c r="G232" s="27">
        <f t="shared" si="19"/>
        <v>0</v>
      </c>
      <c r="H232" s="78"/>
      <c r="I232" s="78"/>
      <c r="J232" s="78"/>
      <c r="K232" s="27">
        <f t="shared" si="20"/>
        <v>168.5</v>
      </c>
      <c r="L232" s="78">
        <v>62</v>
      </c>
      <c r="M232" s="78">
        <v>106.5</v>
      </c>
      <c r="N232" s="81" t="s">
        <v>277</v>
      </c>
      <c r="O232" s="81">
        <v>13867782215</v>
      </c>
      <c r="P232" s="72"/>
    </row>
    <row r="233" spans="1:16" s="13" customFormat="1" ht="19.5" customHeight="1">
      <c r="A233" s="39"/>
      <c r="B233" s="43"/>
      <c r="C233" s="79"/>
      <c r="D233" s="78" t="s">
        <v>58</v>
      </c>
      <c r="E233" s="69" t="s">
        <v>25</v>
      </c>
      <c r="F233" s="27">
        <f t="shared" si="18"/>
        <v>20</v>
      </c>
      <c r="G233" s="27">
        <f t="shared" si="19"/>
        <v>0</v>
      </c>
      <c r="H233" s="87"/>
      <c r="I233" s="87"/>
      <c r="J233" s="87"/>
      <c r="K233" s="27">
        <f t="shared" si="20"/>
        <v>20</v>
      </c>
      <c r="L233" s="87"/>
      <c r="M233" s="87">
        <v>20</v>
      </c>
      <c r="N233" s="81"/>
      <c r="O233" s="81"/>
      <c r="P233" s="76"/>
    </row>
    <row r="234" spans="1:16" s="13" customFormat="1" ht="36" customHeight="1">
      <c r="A234" s="39"/>
      <c r="B234" s="39">
        <v>97</v>
      </c>
      <c r="C234" s="80" t="s">
        <v>278</v>
      </c>
      <c r="D234" s="78" t="s">
        <v>33</v>
      </c>
      <c r="E234" s="69" t="s">
        <v>25</v>
      </c>
      <c r="F234" s="27">
        <f t="shared" si="18"/>
        <v>50</v>
      </c>
      <c r="G234" s="27">
        <f t="shared" si="19"/>
        <v>0</v>
      </c>
      <c r="H234" s="87"/>
      <c r="I234" s="87"/>
      <c r="J234" s="87"/>
      <c r="K234" s="27">
        <f t="shared" si="20"/>
        <v>50</v>
      </c>
      <c r="L234" s="87"/>
      <c r="M234" s="87">
        <v>50</v>
      </c>
      <c r="N234" s="81" t="s">
        <v>279</v>
      </c>
      <c r="O234" s="81">
        <v>18777892108</v>
      </c>
      <c r="P234" s="69"/>
    </row>
    <row r="235" spans="1:16" s="4" customFormat="1" ht="31.5" customHeight="1">
      <c r="A235" s="39" t="s">
        <v>280</v>
      </c>
      <c r="B235" s="39"/>
      <c r="C235" s="46" t="s">
        <v>280</v>
      </c>
      <c r="D235" s="29" t="s">
        <v>12</v>
      </c>
      <c r="E235" s="50"/>
      <c r="F235" s="51">
        <f t="shared" si="18"/>
        <v>160.54</v>
      </c>
      <c r="G235" s="51">
        <f t="shared" si="19"/>
        <v>45.96</v>
      </c>
      <c r="H235" s="51">
        <f>SUM(H236:H240)</f>
        <v>0</v>
      </c>
      <c r="I235" s="51">
        <f>SUM(I236:I240)</f>
        <v>45.96</v>
      </c>
      <c r="J235" s="51">
        <f>SUM(J236:J240)</f>
        <v>0</v>
      </c>
      <c r="K235" s="51">
        <f t="shared" si="20"/>
        <v>114.58</v>
      </c>
      <c r="L235" s="51">
        <f>SUM(L236:L240)</f>
        <v>114.58</v>
      </c>
      <c r="M235" s="51">
        <f>SUM(M236:M240)</f>
        <v>0</v>
      </c>
      <c r="N235" s="50"/>
      <c r="O235" s="50"/>
      <c r="P235" s="55"/>
    </row>
    <row r="236" spans="1:16" s="7" customFormat="1" ht="39.75" customHeight="1">
      <c r="A236" s="39"/>
      <c r="B236" s="39">
        <v>98</v>
      </c>
      <c r="C236" s="40" t="s">
        <v>281</v>
      </c>
      <c r="D236" s="44" t="s">
        <v>282</v>
      </c>
      <c r="E236" s="43" t="s">
        <v>25</v>
      </c>
      <c r="F236" s="27">
        <f t="shared" si="18"/>
        <v>3.5</v>
      </c>
      <c r="G236" s="27">
        <f t="shared" si="19"/>
        <v>0</v>
      </c>
      <c r="H236" s="54"/>
      <c r="I236" s="54"/>
      <c r="J236" s="54"/>
      <c r="K236" s="27">
        <f t="shared" si="20"/>
        <v>3.5</v>
      </c>
      <c r="L236" s="54">
        <v>3.5</v>
      </c>
      <c r="M236" s="54"/>
      <c r="N236" s="62" t="s">
        <v>283</v>
      </c>
      <c r="O236" s="62">
        <v>13788762207</v>
      </c>
      <c r="P236" s="39" t="s">
        <v>28</v>
      </c>
    </row>
    <row r="237" spans="1:16" s="7" customFormat="1" ht="19.5" customHeight="1">
      <c r="A237" s="39"/>
      <c r="B237" s="37">
        <v>99</v>
      </c>
      <c r="C237" s="30" t="s">
        <v>284</v>
      </c>
      <c r="D237" s="45" t="s">
        <v>30</v>
      </c>
      <c r="E237" s="43" t="s">
        <v>25</v>
      </c>
      <c r="F237" s="27">
        <f t="shared" si="18"/>
        <v>81.24000000000001</v>
      </c>
      <c r="G237" s="27">
        <f t="shared" si="19"/>
        <v>30</v>
      </c>
      <c r="H237" s="57"/>
      <c r="I237" s="57">
        <v>30</v>
      </c>
      <c r="J237" s="57"/>
      <c r="K237" s="27">
        <f t="shared" si="20"/>
        <v>51.24</v>
      </c>
      <c r="L237" s="57">
        <v>51.24</v>
      </c>
      <c r="M237" s="57"/>
      <c r="N237" s="125" t="s">
        <v>285</v>
      </c>
      <c r="O237" s="125">
        <v>15978220111</v>
      </c>
      <c r="P237" s="37" t="s">
        <v>28</v>
      </c>
    </row>
    <row r="238" spans="1:16" s="7" customFormat="1" ht="19.5" customHeight="1">
      <c r="A238" s="39"/>
      <c r="B238" s="43"/>
      <c r="C238" s="30"/>
      <c r="D238" s="36" t="s">
        <v>33</v>
      </c>
      <c r="E238" s="43" t="s">
        <v>25</v>
      </c>
      <c r="F238" s="27">
        <f t="shared" si="18"/>
        <v>67.2</v>
      </c>
      <c r="G238" s="27">
        <f t="shared" si="19"/>
        <v>15.96</v>
      </c>
      <c r="H238" s="32"/>
      <c r="I238" s="32">
        <v>15.96</v>
      </c>
      <c r="J238" s="32"/>
      <c r="K238" s="27">
        <f t="shared" si="20"/>
        <v>51.24</v>
      </c>
      <c r="L238" s="32">
        <v>51.24</v>
      </c>
      <c r="M238" s="54" t="s">
        <v>286</v>
      </c>
      <c r="N238" s="125"/>
      <c r="O238" s="125"/>
      <c r="P238" s="43"/>
    </row>
    <row r="239" spans="1:16" s="7" customFormat="1" ht="19.5" customHeight="1">
      <c r="A239" s="39"/>
      <c r="B239" s="37">
        <v>100</v>
      </c>
      <c r="C239" s="30" t="s">
        <v>287</v>
      </c>
      <c r="D239" s="36" t="s">
        <v>190</v>
      </c>
      <c r="E239" s="43" t="s">
        <v>25</v>
      </c>
      <c r="F239" s="27">
        <f t="shared" si="18"/>
        <v>4</v>
      </c>
      <c r="G239" s="27">
        <f t="shared" si="19"/>
        <v>0</v>
      </c>
      <c r="H239" s="32"/>
      <c r="I239" s="32"/>
      <c r="J239" s="32"/>
      <c r="K239" s="27">
        <f t="shared" si="20"/>
        <v>4</v>
      </c>
      <c r="L239" s="32">
        <v>4</v>
      </c>
      <c r="M239" s="54"/>
      <c r="N239" s="37" t="s">
        <v>288</v>
      </c>
      <c r="O239" s="37">
        <v>15224611680</v>
      </c>
      <c r="P239" s="37"/>
    </row>
    <row r="240" spans="1:16" s="7" customFormat="1" ht="19.5" customHeight="1">
      <c r="A240" s="39"/>
      <c r="B240" s="43"/>
      <c r="C240" s="30"/>
      <c r="D240" s="36" t="s">
        <v>193</v>
      </c>
      <c r="E240" s="43" t="s">
        <v>25</v>
      </c>
      <c r="F240" s="27">
        <f t="shared" si="18"/>
        <v>4.6</v>
      </c>
      <c r="G240" s="27">
        <f t="shared" si="19"/>
        <v>0</v>
      </c>
      <c r="H240" s="32" t="s">
        <v>286</v>
      </c>
      <c r="I240" s="32"/>
      <c r="J240" s="32"/>
      <c r="K240" s="27">
        <f t="shared" si="20"/>
        <v>4.6</v>
      </c>
      <c r="L240" s="32">
        <v>4.6</v>
      </c>
      <c r="M240" s="54" t="s">
        <v>286</v>
      </c>
      <c r="N240" s="43"/>
      <c r="O240" s="43"/>
      <c r="P240" s="43"/>
    </row>
    <row r="241" spans="1:16" s="4" customFormat="1" ht="19.5" customHeight="1">
      <c r="A241" s="23" t="s">
        <v>289</v>
      </c>
      <c r="B241" s="26"/>
      <c r="C241" s="46" t="s">
        <v>289</v>
      </c>
      <c r="D241" s="29" t="s">
        <v>12</v>
      </c>
      <c r="E241" s="50" t="s">
        <v>25</v>
      </c>
      <c r="F241" s="51">
        <f t="shared" si="18"/>
        <v>177.7</v>
      </c>
      <c r="G241" s="51">
        <f t="shared" si="19"/>
        <v>0</v>
      </c>
      <c r="H241" s="51">
        <f>SUM(H242:H244)</f>
        <v>0</v>
      </c>
      <c r="I241" s="51">
        <f>SUM(I242:I244)</f>
        <v>0</v>
      </c>
      <c r="J241" s="51">
        <f>SUM(J242:J244)</f>
        <v>0</v>
      </c>
      <c r="K241" s="51">
        <f t="shared" si="20"/>
        <v>177.7</v>
      </c>
      <c r="L241" s="51">
        <f>SUM(L242:L244)</f>
        <v>0</v>
      </c>
      <c r="M241" s="51">
        <f>SUM(M242:M244)</f>
        <v>177.7</v>
      </c>
      <c r="N241" s="50"/>
      <c r="O241" s="50"/>
      <c r="P241" s="55"/>
    </row>
    <row r="242" spans="1:16" s="7" customFormat="1" ht="19.5" customHeight="1">
      <c r="A242" s="24"/>
      <c r="B242" s="23">
        <v>101</v>
      </c>
      <c r="C242" s="30" t="s">
        <v>290</v>
      </c>
      <c r="D242" s="44" t="s">
        <v>33</v>
      </c>
      <c r="E242" s="43" t="s">
        <v>25</v>
      </c>
      <c r="F242" s="27">
        <f t="shared" si="18"/>
        <v>142.2</v>
      </c>
      <c r="G242" s="27">
        <f t="shared" si="19"/>
        <v>0</v>
      </c>
      <c r="H242" s="54"/>
      <c r="I242" s="54"/>
      <c r="J242" s="54"/>
      <c r="K242" s="27">
        <f t="shared" si="20"/>
        <v>142.2</v>
      </c>
      <c r="L242" s="54"/>
      <c r="M242" s="54">
        <v>142.2</v>
      </c>
      <c r="N242" s="125" t="s">
        <v>291</v>
      </c>
      <c r="O242" s="125">
        <v>13978165555</v>
      </c>
      <c r="P242" s="39"/>
    </row>
    <row r="243" spans="1:16" s="7" customFormat="1" ht="19.5" customHeight="1">
      <c r="A243" s="24"/>
      <c r="B243" s="25"/>
      <c r="C243" s="30"/>
      <c r="D243" s="45" t="s">
        <v>30</v>
      </c>
      <c r="E243" s="43" t="s">
        <v>25</v>
      </c>
      <c r="F243" s="27">
        <f aca="true" t="shared" si="21" ref="F243:F255">SUM(G243+K243)</f>
        <v>35</v>
      </c>
      <c r="G243" s="27">
        <f aca="true" t="shared" si="22" ref="G243:G255">SUM(H243:J243)</f>
        <v>0</v>
      </c>
      <c r="H243" s="57"/>
      <c r="I243" s="57"/>
      <c r="J243" s="57"/>
      <c r="K243" s="27">
        <f aca="true" t="shared" si="23" ref="K243:K255">SUM(L243:M243)</f>
        <v>35</v>
      </c>
      <c r="L243" s="57"/>
      <c r="M243" s="57">
        <v>35</v>
      </c>
      <c r="N243" s="125"/>
      <c r="O243" s="125"/>
      <c r="P243" s="39"/>
    </row>
    <row r="244" spans="1:16" s="7" customFormat="1" ht="27" customHeight="1">
      <c r="A244" s="24"/>
      <c r="B244" s="26">
        <v>102</v>
      </c>
      <c r="C244" s="30" t="s">
        <v>292</v>
      </c>
      <c r="D244" s="45" t="s">
        <v>33</v>
      </c>
      <c r="E244" s="43" t="s">
        <v>25</v>
      </c>
      <c r="F244" s="27">
        <f t="shared" si="21"/>
        <v>0.5</v>
      </c>
      <c r="G244" s="27">
        <f t="shared" si="22"/>
        <v>0</v>
      </c>
      <c r="H244" s="57"/>
      <c r="I244" s="57"/>
      <c r="J244" s="57"/>
      <c r="K244" s="27">
        <f t="shared" si="23"/>
        <v>0.5</v>
      </c>
      <c r="L244" s="57"/>
      <c r="M244" s="57">
        <v>0.5</v>
      </c>
      <c r="N244" s="62" t="s">
        <v>293</v>
      </c>
      <c r="O244" s="62">
        <v>13788618707</v>
      </c>
      <c r="P244" s="39"/>
    </row>
    <row r="245" spans="1:16" s="7" customFormat="1" ht="19.5" customHeight="1">
      <c r="A245" s="39" t="s">
        <v>294</v>
      </c>
      <c r="B245" s="39"/>
      <c r="C245" s="28" t="s">
        <v>294</v>
      </c>
      <c r="D245" s="148" t="s">
        <v>12</v>
      </c>
      <c r="E245" s="50"/>
      <c r="F245" s="51">
        <f t="shared" si="21"/>
        <v>2983.7799999999997</v>
      </c>
      <c r="G245" s="51">
        <f t="shared" si="22"/>
        <v>1941.98</v>
      </c>
      <c r="H245" s="100">
        <f aca="true" t="shared" si="24" ref="H245:M245">SUM(H246+H249+H252+H253+H256+H257+H269)</f>
        <v>110.15</v>
      </c>
      <c r="I245" s="100">
        <f t="shared" si="24"/>
        <v>0</v>
      </c>
      <c r="J245" s="100">
        <f t="shared" si="24"/>
        <v>1831.83</v>
      </c>
      <c r="K245" s="51">
        <f t="shared" si="23"/>
        <v>1041.8</v>
      </c>
      <c r="L245" s="100">
        <f t="shared" si="24"/>
        <v>170.35</v>
      </c>
      <c r="M245" s="100">
        <f t="shared" si="24"/>
        <v>871.4499999999999</v>
      </c>
      <c r="N245" s="55"/>
      <c r="O245" s="55"/>
      <c r="P245" s="55"/>
    </row>
    <row r="246" spans="1:16" s="8" customFormat="1" ht="19.5" customHeight="1">
      <c r="A246" s="39"/>
      <c r="B246" s="37">
        <v>103</v>
      </c>
      <c r="C246" s="40" t="s">
        <v>295</v>
      </c>
      <c r="D246" s="27" t="s">
        <v>12</v>
      </c>
      <c r="E246" s="25"/>
      <c r="F246" s="27">
        <f t="shared" si="21"/>
        <v>48.54</v>
      </c>
      <c r="G246" s="27">
        <f t="shared" si="22"/>
        <v>0</v>
      </c>
      <c r="H246" s="27">
        <f>SUM(H247:H248)</f>
        <v>0</v>
      </c>
      <c r="I246" s="27">
        <f>SUM(I247:I248)</f>
        <v>0</v>
      </c>
      <c r="J246" s="27">
        <f>SUM(J247:J248)</f>
        <v>0</v>
      </c>
      <c r="K246" s="27">
        <f t="shared" si="23"/>
        <v>48.54</v>
      </c>
      <c r="L246" s="27">
        <f>SUM(L247:L248)</f>
        <v>0</v>
      </c>
      <c r="M246" s="27">
        <f>SUM(M247:M248)</f>
        <v>48.54</v>
      </c>
      <c r="N246" s="25"/>
      <c r="O246" s="25"/>
      <c r="P246" s="26"/>
    </row>
    <row r="247" spans="1:16" s="7" customFormat="1" ht="19.5" customHeight="1">
      <c r="A247" s="39"/>
      <c r="B247" s="38"/>
      <c r="C247" s="42"/>
      <c r="D247" s="36" t="s">
        <v>30</v>
      </c>
      <c r="E247" s="81" t="s">
        <v>25</v>
      </c>
      <c r="F247" s="27">
        <f t="shared" si="21"/>
        <v>9.28</v>
      </c>
      <c r="G247" s="27">
        <f t="shared" si="22"/>
        <v>0</v>
      </c>
      <c r="H247" s="32"/>
      <c r="I247" s="32"/>
      <c r="J247" s="32"/>
      <c r="K247" s="27">
        <f t="shared" si="23"/>
        <v>9.28</v>
      </c>
      <c r="L247" s="32">
        <v>0</v>
      </c>
      <c r="M247" s="32">
        <v>9.28</v>
      </c>
      <c r="N247" s="153" t="s">
        <v>296</v>
      </c>
      <c r="O247" s="154" t="s">
        <v>297</v>
      </c>
      <c r="P247" s="37"/>
    </row>
    <row r="248" spans="1:16" s="7" customFormat="1" ht="19.5" customHeight="1">
      <c r="A248" s="39"/>
      <c r="B248" s="43"/>
      <c r="C248" s="42"/>
      <c r="D248" s="149" t="s">
        <v>33</v>
      </c>
      <c r="E248" s="81" t="s">
        <v>25</v>
      </c>
      <c r="F248" s="27">
        <f t="shared" si="21"/>
        <v>39.26</v>
      </c>
      <c r="G248" s="27">
        <f t="shared" si="22"/>
        <v>0</v>
      </c>
      <c r="H248" s="150"/>
      <c r="I248" s="150"/>
      <c r="J248" s="150"/>
      <c r="K248" s="27">
        <f t="shared" si="23"/>
        <v>39.26</v>
      </c>
      <c r="L248" s="54">
        <v>0</v>
      </c>
      <c r="M248" s="54">
        <v>39.26</v>
      </c>
      <c r="N248" s="155"/>
      <c r="O248" s="156"/>
      <c r="P248" s="38"/>
    </row>
    <row r="249" spans="1:16" s="14" customFormat="1" ht="19.5" customHeight="1">
      <c r="A249" s="39"/>
      <c r="B249" s="37">
        <v>104</v>
      </c>
      <c r="C249" s="33" t="s">
        <v>298</v>
      </c>
      <c r="D249" s="91" t="s">
        <v>12</v>
      </c>
      <c r="E249" s="26" t="s">
        <v>25</v>
      </c>
      <c r="F249" s="27">
        <f t="shared" si="21"/>
        <v>3.3</v>
      </c>
      <c r="G249" s="27">
        <f t="shared" si="22"/>
        <v>0</v>
      </c>
      <c r="H249" s="27">
        <f aca="true" t="shared" si="25" ref="H249:M249">SUM(H250:H251)</f>
        <v>0</v>
      </c>
      <c r="I249" s="27">
        <f t="shared" si="25"/>
        <v>0</v>
      </c>
      <c r="J249" s="27">
        <f t="shared" si="25"/>
        <v>0</v>
      </c>
      <c r="K249" s="27">
        <f t="shared" si="23"/>
        <v>3.3</v>
      </c>
      <c r="L249" s="27">
        <f t="shared" si="25"/>
        <v>3</v>
      </c>
      <c r="M249" s="27">
        <f t="shared" si="25"/>
        <v>0.3</v>
      </c>
      <c r="N249" s="23" t="s">
        <v>299</v>
      </c>
      <c r="O249" s="23">
        <v>18807773786</v>
      </c>
      <c r="P249" s="26"/>
    </row>
    <row r="250" spans="1:16" s="14" customFormat="1" ht="19.5" customHeight="1">
      <c r="A250" s="39"/>
      <c r="B250" s="38"/>
      <c r="C250" s="34"/>
      <c r="D250" s="27" t="s">
        <v>33</v>
      </c>
      <c r="E250" s="26" t="s">
        <v>25</v>
      </c>
      <c r="F250" s="27">
        <f t="shared" si="21"/>
        <v>0.3</v>
      </c>
      <c r="G250" s="27">
        <f t="shared" si="22"/>
        <v>0</v>
      </c>
      <c r="H250" s="27"/>
      <c r="I250" s="27"/>
      <c r="J250" s="27"/>
      <c r="K250" s="27">
        <f t="shared" si="23"/>
        <v>0.3</v>
      </c>
      <c r="L250" s="27"/>
      <c r="M250" s="27">
        <v>0.3</v>
      </c>
      <c r="N250" s="24"/>
      <c r="O250" s="24"/>
      <c r="P250" s="26"/>
    </row>
    <row r="251" spans="1:16" s="14" customFormat="1" ht="19.5" customHeight="1">
      <c r="A251" s="39"/>
      <c r="B251" s="43"/>
      <c r="C251" s="35"/>
      <c r="D251" s="27" t="s">
        <v>24</v>
      </c>
      <c r="E251" s="26" t="s">
        <v>25</v>
      </c>
      <c r="F251" s="27">
        <f t="shared" si="21"/>
        <v>3</v>
      </c>
      <c r="G251" s="27">
        <f t="shared" si="22"/>
        <v>0</v>
      </c>
      <c r="H251" s="27"/>
      <c r="I251" s="27"/>
      <c r="J251" s="27"/>
      <c r="K251" s="27">
        <f t="shared" si="23"/>
        <v>3</v>
      </c>
      <c r="L251" s="27">
        <v>3</v>
      </c>
      <c r="M251" s="27"/>
      <c r="N251" s="25"/>
      <c r="O251" s="25"/>
      <c r="P251" s="26"/>
    </row>
    <row r="252" spans="1:16" s="7" customFormat="1" ht="19.5" customHeight="1">
      <c r="A252" s="39"/>
      <c r="B252" s="39">
        <v>105</v>
      </c>
      <c r="C252" s="68" t="s">
        <v>300</v>
      </c>
      <c r="D252" s="32" t="s">
        <v>33</v>
      </c>
      <c r="E252" s="26" t="s">
        <v>25</v>
      </c>
      <c r="F252" s="27">
        <f t="shared" si="21"/>
        <v>20.69</v>
      </c>
      <c r="G252" s="27">
        <f t="shared" si="22"/>
        <v>0</v>
      </c>
      <c r="H252" s="32"/>
      <c r="I252" s="32"/>
      <c r="J252" s="32"/>
      <c r="K252" s="27">
        <f t="shared" si="23"/>
        <v>20.69</v>
      </c>
      <c r="L252" s="32"/>
      <c r="M252" s="157">
        <v>20.69</v>
      </c>
      <c r="N252" s="26" t="s">
        <v>301</v>
      </c>
      <c r="O252" s="26">
        <v>19197722340</v>
      </c>
      <c r="P252" s="39"/>
    </row>
    <row r="253" spans="1:16" s="14" customFormat="1" ht="19.5" customHeight="1">
      <c r="A253" s="39"/>
      <c r="B253" s="37">
        <v>106</v>
      </c>
      <c r="C253" s="30" t="s">
        <v>302</v>
      </c>
      <c r="D253" s="27" t="s">
        <v>12</v>
      </c>
      <c r="E253" s="26"/>
      <c r="F253" s="27">
        <f t="shared" si="21"/>
        <v>2476.6</v>
      </c>
      <c r="G253" s="27">
        <f t="shared" si="22"/>
        <v>1726.6</v>
      </c>
      <c r="H253" s="27">
        <f>SUM(H254:H255)</f>
        <v>0</v>
      </c>
      <c r="I253" s="27">
        <f>SUM(I254:I255)</f>
        <v>0</v>
      </c>
      <c r="J253" s="27">
        <f>SUM(J254:J255)</f>
        <v>1726.6</v>
      </c>
      <c r="K253" s="27">
        <f t="shared" si="23"/>
        <v>750</v>
      </c>
      <c r="L253" s="27">
        <f>SUM(L254:L255)</f>
        <v>0</v>
      </c>
      <c r="M253" s="27">
        <f>SUM(M254:M255)</f>
        <v>750</v>
      </c>
      <c r="N253" s="26" t="s">
        <v>303</v>
      </c>
      <c r="O253" s="60" t="s">
        <v>304</v>
      </c>
      <c r="P253" s="23" t="s">
        <v>28</v>
      </c>
    </row>
    <row r="254" spans="1:16" s="7" customFormat="1" ht="19.5" customHeight="1">
      <c r="A254" s="39"/>
      <c r="B254" s="38"/>
      <c r="C254" s="30"/>
      <c r="D254" s="32" t="s">
        <v>33</v>
      </c>
      <c r="E254" s="26" t="s">
        <v>25</v>
      </c>
      <c r="F254" s="27">
        <f t="shared" si="21"/>
        <v>2211.6</v>
      </c>
      <c r="G254" s="27">
        <f t="shared" si="22"/>
        <v>1541.6</v>
      </c>
      <c r="H254" s="54"/>
      <c r="I254" s="32">
        <v>0</v>
      </c>
      <c r="J254" s="32">
        <v>1541.6</v>
      </c>
      <c r="K254" s="27">
        <f t="shared" si="23"/>
        <v>670</v>
      </c>
      <c r="L254" s="32"/>
      <c r="M254" s="32">
        <v>670</v>
      </c>
      <c r="N254" s="26"/>
      <c r="O254" s="60"/>
      <c r="P254" s="24"/>
    </row>
    <row r="255" spans="1:16" s="7" customFormat="1" ht="19.5" customHeight="1">
      <c r="A255" s="39"/>
      <c r="B255" s="38"/>
      <c r="C255" s="30"/>
      <c r="D255" s="32" t="s">
        <v>30</v>
      </c>
      <c r="E255" s="26" t="s">
        <v>25</v>
      </c>
      <c r="F255" s="27">
        <f t="shared" si="21"/>
        <v>265</v>
      </c>
      <c r="G255" s="27">
        <f t="shared" si="22"/>
        <v>185</v>
      </c>
      <c r="H255" s="54"/>
      <c r="I255" s="54">
        <v>0</v>
      </c>
      <c r="J255" s="54">
        <v>185</v>
      </c>
      <c r="K255" s="27">
        <f t="shared" si="23"/>
        <v>80</v>
      </c>
      <c r="L255" s="61"/>
      <c r="M255" s="32">
        <v>80</v>
      </c>
      <c r="N255" s="26"/>
      <c r="O255" s="60"/>
      <c r="P255" s="24"/>
    </row>
    <row r="256" spans="1:16" s="14" customFormat="1" ht="37.5" customHeight="1">
      <c r="A256" s="39"/>
      <c r="B256" s="39">
        <v>107</v>
      </c>
      <c r="C256" s="68" t="s">
        <v>305</v>
      </c>
      <c r="D256" s="27" t="s">
        <v>33</v>
      </c>
      <c r="E256" s="26" t="s">
        <v>25</v>
      </c>
      <c r="F256" s="27">
        <f aca="true" t="shared" si="26" ref="F256:F272">SUM(G256+K256)</f>
        <v>157.15</v>
      </c>
      <c r="G256" s="27">
        <f aca="true" t="shared" si="27" ref="G256:G272">SUM(H256:J256)</f>
        <v>105.23</v>
      </c>
      <c r="H256" s="27">
        <v>0</v>
      </c>
      <c r="I256" s="27">
        <v>0</v>
      </c>
      <c r="J256" s="27">
        <v>105.23</v>
      </c>
      <c r="K256" s="27">
        <f aca="true" t="shared" si="28" ref="K256:K272">SUM(L256:M256)</f>
        <v>51.92</v>
      </c>
      <c r="L256" s="27">
        <v>0</v>
      </c>
      <c r="M256" s="27">
        <v>51.92</v>
      </c>
      <c r="N256" s="26" t="s">
        <v>306</v>
      </c>
      <c r="O256" s="26">
        <v>13768680655</v>
      </c>
      <c r="P256" s="26" t="s">
        <v>28</v>
      </c>
    </row>
    <row r="257" spans="1:16" s="15" customFormat="1" ht="19.5" customHeight="1">
      <c r="A257" s="39"/>
      <c r="B257" s="37">
        <v>108</v>
      </c>
      <c r="C257" s="30" t="s">
        <v>307</v>
      </c>
      <c r="D257" s="158" t="s">
        <v>12</v>
      </c>
      <c r="E257" s="160"/>
      <c r="F257" s="27">
        <f t="shared" si="26"/>
        <v>50.18</v>
      </c>
      <c r="G257" s="27">
        <f t="shared" si="27"/>
        <v>0</v>
      </c>
      <c r="H257" s="158">
        <f>SUM(H258:H268)</f>
        <v>0</v>
      </c>
      <c r="I257" s="158">
        <f>SUM(I258:I268)</f>
        <v>0</v>
      </c>
      <c r="J257" s="158">
        <f>SUM(J258:J268)</f>
        <v>0</v>
      </c>
      <c r="K257" s="27">
        <f t="shared" si="28"/>
        <v>50.18</v>
      </c>
      <c r="L257" s="158">
        <f>SUM(L258:L268)</f>
        <v>50.18</v>
      </c>
      <c r="M257" s="158">
        <f>SUM(M258:M268)</f>
        <v>0</v>
      </c>
      <c r="N257" s="160"/>
      <c r="O257" s="160"/>
      <c r="P257" s="160"/>
    </row>
    <row r="258" spans="1:16" s="15" customFormat="1" ht="19.5" customHeight="1">
      <c r="A258" s="39"/>
      <c r="B258" s="38"/>
      <c r="C258" s="30"/>
      <c r="D258" s="32" t="s">
        <v>24</v>
      </c>
      <c r="E258" s="39" t="s">
        <v>138</v>
      </c>
      <c r="F258" s="27">
        <f t="shared" si="26"/>
        <v>1.16</v>
      </c>
      <c r="G258" s="27">
        <f t="shared" si="27"/>
        <v>0</v>
      </c>
      <c r="H258" s="32"/>
      <c r="I258" s="32"/>
      <c r="J258" s="32"/>
      <c r="K258" s="27">
        <f t="shared" si="28"/>
        <v>1.16</v>
      </c>
      <c r="L258" s="32">
        <v>1.16</v>
      </c>
      <c r="M258" s="32"/>
      <c r="N258" s="160" t="s">
        <v>308</v>
      </c>
      <c r="O258" s="162" t="s">
        <v>309</v>
      </c>
      <c r="P258" s="163" t="s">
        <v>28</v>
      </c>
    </row>
    <row r="259" spans="1:16" s="15" customFormat="1" ht="19.5" customHeight="1">
      <c r="A259" s="39"/>
      <c r="B259" s="38"/>
      <c r="C259" s="30"/>
      <c r="D259" s="32" t="s">
        <v>35</v>
      </c>
      <c r="E259" s="39" t="s">
        <v>25</v>
      </c>
      <c r="F259" s="27">
        <f t="shared" si="26"/>
        <v>0.49</v>
      </c>
      <c r="G259" s="27">
        <f t="shared" si="27"/>
        <v>0</v>
      </c>
      <c r="H259" s="54"/>
      <c r="I259" s="54"/>
      <c r="J259" s="54"/>
      <c r="K259" s="27">
        <f t="shared" si="28"/>
        <v>0.49</v>
      </c>
      <c r="L259" s="54">
        <v>0.49</v>
      </c>
      <c r="M259" s="54"/>
      <c r="N259" s="160"/>
      <c r="O259" s="162"/>
      <c r="P259" s="164"/>
    </row>
    <row r="260" spans="1:16" s="15" customFormat="1" ht="19.5" customHeight="1">
      <c r="A260" s="39"/>
      <c r="B260" s="38"/>
      <c r="C260" s="30"/>
      <c r="D260" s="32" t="s">
        <v>38</v>
      </c>
      <c r="E260" s="39" t="s">
        <v>25</v>
      </c>
      <c r="F260" s="27">
        <f t="shared" si="26"/>
        <v>0.04</v>
      </c>
      <c r="G260" s="27">
        <f t="shared" si="27"/>
        <v>0</v>
      </c>
      <c r="H260" s="54"/>
      <c r="I260" s="54"/>
      <c r="J260" s="54"/>
      <c r="K260" s="27">
        <f t="shared" si="28"/>
        <v>0.04</v>
      </c>
      <c r="L260" s="54">
        <v>0.04</v>
      </c>
      <c r="M260" s="32"/>
      <c r="N260" s="160"/>
      <c r="O260" s="162"/>
      <c r="P260" s="164"/>
    </row>
    <row r="261" spans="1:16" s="15" customFormat="1" ht="19.5" customHeight="1">
      <c r="A261" s="39"/>
      <c r="B261" s="38"/>
      <c r="C261" s="30"/>
      <c r="D261" s="32" t="s">
        <v>39</v>
      </c>
      <c r="E261" s="39" t="s">
        <v>25</v>
      </c>
      <c r="F261" s="27">
        <f t="shared" si="26"/>
        <v>0.9</v>
      </c>
      <c r="G261" s="27">
        <f t="shared" si="27"/>
        <v>0</v>
      </c>
      <c r="H261" s="54"/>
      <c r="I261" s="54"/>
      <c r="J261" s="54"/>
      <c r="K261" s="27">
        <f t="shared" si="28"/>
        <v>0.9</v>
      </c>
      <c r="L261" s="54">
        <v>0.9</v>
      </c>
      <c r="M261" s="54"/>
      <c r="N261" s="160"/>
      <c r="O261" s="162"/>
      <c r="P261" s="164"/>
    </row>
    <row r="262" spans="1:16" s="15" customFormat="1" ht="19.5" customHeight="1">
      <c r="A262" s="39"/>
      <c r="B262" s="38"/>
      <c r="C262" s="30"/>
      <c r="D262" s="32" t="s">
        <v>40</v>
      </c>
      <c r="E262" s="39" t="s">
        <v>25</v>
      </c>
      <c r="F262" s="27">
        <f t="shared" si="26"/>
        <v>0.09</v>
      </c>
      <c r="G262" s="27">
        <f t="shared" si="27"/>
        <v>0</v>
      </c>
      <c r="H262" s="54"/>
      <c r="I262" s="54"/>
      <c r="J262" s="54"/>
      <c r="K262" s="27">
        <f t="shared" si="28"/>
        <v>0.09</v>
      </c>
      <c r="L262" s="54">
        <v>0.09</v>
      </c>
      <c r="M262" s="54"/>
      <c r="N262" s="160"/>
      <c r="O262" s="162"/>
      <c r="P262" s="164"/>
    </row>
    <row r="263" spans="1:16" s="15" customFormat="1" ht="19.5" customHeight="1">
      <c r="A263" s="39"/>
      <c r="B263" s="38"/>
      <c r="C263" s="30"/>
      <c r="D263" s="32" t="s">
        <v>41</v>
      </c>
      <c r="E263" s="39" t="s">
        <v>25</v>
      </c>
      <c r="F263" s="27">
        <f t="shared" si="26"/>
        <v>0.1</v>
      </c>
      <c r="G263" s="27">
        <f t="shared" si="27"/>
        <v>0</v>
      </c>
      <c r="H263" s="54"/>
      <c r="I263" s="54"/>
      <c r="J263" s="54"/>
      <c r="K263" s="27">
        <f t="shared" si="28"/>
        <v>0.1</v>
      </c>
      <c r="L263" s="54">
        <v>0.1</v>
      </c>
      <c r="M263" s="54"/>
      <c r="N263" s="160"/>
      <c r="O263" s="162"/>
      <c r="P263" s="164"/>
    </row>
    <row r="264" spans="1:16" s="15" customFormat="1" ht="19.5" customHeight="1">
      <c r="A264" s="39"/>
      <c r="B264" s="38"/>
      <c r="C264" s="30"/>
      <c r="D264" s="32" t="s">
        <v>42</v>
      </c>
      <c r="E264" s="39" t="s">
        <v>25</v>
      </c>
      <c r="F264" s="27">
        <f t="shared" si="26"/>
        <v>0.1</v>
      </c>
      <c r="G264" s="27">
        <f t="shared" si="27"/>
        <v>0</v>
      </c>
      <c r="H264" s="54"/>
      <c r="I264" s="54"/>
      <c r="J264" s="54"/>
      <c r="K264" s="27">
        <f t="shared" si="28"/>
        <v>0.1</v>
      </c>
      <c r="L264" s="54">
        <v>0.1</v>
      </c>
      <c r="M264" s="54"/>
      <c r="N264" s="160"/>
      <c r="O264" s="162"/>
      <c r="P264" s="164"/>
    </row>
    <row r="265" spans="1:16" s="15" customFormat="1" ht="19.5" customHeight="1">
      <c r="A265" s="39"/>
      <c r="B265" s="38"/>
      <c r="C265" s="30"/>
      <c r="D265" s="32" t="s">
        <v>30</v>
      </c>
      <c r="E265" s="39" t="s">
        <v>25</v>
      </c>
      <c r="F265" s="27">
        <f t="shared" si="26"/>
        <v>2.48</v>
      </c>
      <c r="G265" s="27">
        <f t="shared" si="27"/>
        <v>0</v>
      </c>
      <c r="H265" s="54"/>
      <c r="I265" s="54">
        <v>0</v>
      </c>
      <c r="J265" s="54"/>
      <c r="K265" s="27">
        <f t="shared" si="28"/>
        <v>2.48</v>
      </c>
      <c r="L265" s="54">
        <v>2.48</v>
      </c>
      <c r="M265" s="54">
        <v>0</v>
      </c>
      <c r="N265" s="160"/>
      <c r="O265" s="162"/>
      <c r="P265" s="164"/>
    </row>
    <row r="266" spans="1:16" s="15" customFormat="1" ht="19.5" customHeight="1">
      <c r="A266" s="39"/>
      <c r="B266" s="38"/>
      <c r="C266" s="30"/>
      <c r="D266" s="32" t="s">
        <v>33</v>
      </c>
      <c r="E266" s="39" t="s">
        <v>25</v>
      </c>
      <c r="F266" s="27">
        <f t="shared" si="26"/>
        <v>36.92</v>
      </c>
      <c r="G266" s="27">
        <f t="shared" si="27"/>
        <v>0</v>
      </c>
      <c r="H266" s="54"/>
      <c r="I266" s="54"/>
      <c r="J266" s="54"/>
      <c r="K266" s="27">
        <f t="shared" si="28"/>
        <v>36.92</v>
      </c>
      <c r="L266" s="54">
        <v>36.92</v>
      </c>
      <c r="M266" s="54">
        <v>0</v>
      </c>
      <c r="N266" s="160"/>
      <c r="O266" s="162"/>
      <c r="P266" s="164"/>
    </row>
    <row r="267" spans="1:16" s="15" customFormat="1" ht="19.5" customHeight="1">
      <c r="A267" s="39"/>
      <c r="B267" s="38"/>
      <c r="C267" s="30"/>
      <c r="D267" s="32" t="s">
        <v>44</v>
      </c>
      <c r="E267" s="39" t="s">
        <v>25</v>
      </c>
      <c r="F267" s="27">
        <f t="shared" si="26"/>
        <v>2</v>
      </c>
      <c r="G267" s="27">
        <f t="shared" si="27"/>
        <v>0</v>
      </c>
      <c r="H267" s="54"/>
      <c r="I267" s="54">
        <v>0</v>
      </c>
      <c r="J267" s="54"/>
      <c r="K267" s="27">
        <f t="shared" si="28"/>
        <v>2</v>
      </c>
      <c r="L267" s="54">
        <v>2</v>
      </c>
      <c r="M267" s="54">
        <v>0</v>
      </c>
      <c r="N267" s="160"/>
      <c r="O267" s="162"/>
      <c r="P267" s="164"/>
    </row>
    <row r="268" spans="1:16" s="15" customFormat="1" ht="19.5" customHeight="1">
      <c r="A268" s="39"/>
      <c r="B268" s="43"/>
      <c r="C268" s="30"/>
      <c r="D268" s="32" t="s">
        <v>45</v>
      </c>
      <c r="E268" s="39" t="s">
        <v>25</v>
      </c>
      <c r="F268" s="27">
        <f t="shared" si="26"/>
        <v>5.9</v>
      </c>
      <c r="G268" s="27">
        <f t="shared" si="27"/>
        <v>0</v>
      </c>
      <c r="H268" s="54"/>
      <c r="I268" s="54"/>
      <c r="J268" s="32"/>
      <c r="K268" s="27">
        <f t="shared" si="28"/>
        <v>5.9</v>
      </c>
      <c r="L268" s="54">
        <v>5.9</v>
      </c>
      <c r="M268" s="54">
        <v>0</v>
      </c>
      <c r="N268" s="160"/>
      <c r="O268" s="162"/>
      <c r="P268" s="165"/>
    </row>
    <row r="269" spans="1:16" s="6" customFormat="1" ht="19.5" customHeight="1">
      <c r="A269" s="39"/>
      <c r="B269" s="37">
        <v>109</v>
      </c>
      <c r="C269" s="30" t="s">
        <v>310</v>
      </c>
      <c r="D269" s="27" t="s">
        <v>22</v>
      </c>
      <c r="E269" s="39"/>
      <c r="F269" s="27">
        <f t="shared" si="26"/>
        <v>227.32</v>
      </c>
      <c r="G269" s="27">
        <f t="shared" si="27"/>
        <v>110.15</v>
      </c>
      <c r="H269" s="32">
        <f>SUM(H270:H272)</f>
        <v>110.15</v>
      </c>
      <c r="I269" s="32">
        <f>SUM(I270:I272)</f>
        <v>0</v>
      </c>
      <c r="J269" s="32">
        <f>SUM(J270:J272)</f>
        <v>0</v>
      </c>
      <c r="K269" s="27">
        <f t="shared" si="28"/>
        <v>117.16999999999999</v>
      </c>
      <c r="L269" s="32">
        <f>SUM(L270:L272)</f>
        <v>117.16999999999999</v>
      </c>
      <c r="M269" s="32">
        <f>SUM(M270:M272)</f>
        <v>0</v>
      </c>
      <c r="N269" s="39"/>
      <c r="O269" s="60"/>
      <c r="P269" s="39"/>
    </row>
    <row r="270" spans="1:16" s="7" customFormat="1" ht="19.5" customHeight="1">
      <c r="A270" s="39"/>
      <c r="B270" s="38"/>
      <c r="C270" s="30"/>
      <c r="D270" s="32" t="s">
        <v>30</v>
      </c>
      <c r="E270" s="39" t="s">
        <v>25</v>
      </c>
      <c r="F270" s="27">
        <f t="shared" si="26"/>
        <v>16.97</v>
      </c>
      <c r="G270" s="27">
        <f t="shared" si="27"/>
        <v>0.06</v>
      </c>
      <c r="H270" s="32">
        <v>0.06</v>
      </c>
      <c r="I270" s="32"/>
      <c r="J270" s="32"/>
      <c r="K270" s="27">
        <f t="shared" si="28"/>
        <v>16.91</v>
      </c>
      <c r="L270" s="32">
        <v>16.91</v>
      </c>
      <c r="M270" s="32"/>
      <c r="N270" s="37" t="s">
        <v>311</v>
      </c>
      <c r="O270" s="66" t="s">
        <v>312</v>
      </c>
      <c r="P270" s="37" t="s">
        <v>28</v>
      </c>
    </row>
    <row r="271" spans="1:16" s="7" customFormat="1" ht="19.5" customHeight="1">
      <c r="A271" s="39"/>
      <c r="B271" s="38"/>
      <c r="C271" s="30"/>
      <c r="D271" s="32" t="s">
        <v>33</v>
      </c>
      <c r="E271" s="39" t="s">
        <v>25</v>
      </c>
      <c r="F271" s="27">
        <f t="shared" si="26"/>
        <v>114.03</v>
      </c>
      <c r="G271" s="27">
        <f t="shared" si="27"/>
        <v>67.09</v>
      </c>
      <c r="H271" s="32">
        <v>67.09</v>
      </c>
      <c r="I271" s="32"/>
      <c r="J271" s="32"/>
      <c r="K271" s="27">
        <f t="shared" si="28"/>
        <v>46.94</v>
      </c>
      <c r="L271" s="32">
        <v>46.94</v>
      </c>
      <c r="M271" s="32"/>
      <c r="N271" s="38"/>
      <c r="O271" s="113"/>
      <c r="P271" s="38"/>
    </row>
    <row r="272" spans="1:16" s="7" customFormat="1" ht="19.5" customHeight="1">
      <c r="A272" s="39"/>
      <c r="B272" s="43"/>
      <c r="C272" s="30"/>
      <c r="D272" s="32" t="s">
        <v>24</v>
      </c>
      <c r="E272" s="39" t="s">
        <v>25</v>
      </c>
      <c r="F272" s="27">
        <f t="shared" si="26"/>
        <v>96.32</v>
      </c>
      <c r="G272" s="27">
        <f t="shared" si="27"/>
        <v>43</v>
      </c>
      <c r="H272" s="32">
        <v>43</v>
      </c>
      <c r="I272" s="32"/>
      <c r="J272" s="32"/>
      <c r="K272" s="27">
        <f t="shared" si="28"/>
        <v>53.32</v>
      </c>
      <c r="L272" s="32">
        <v>53.32</v>
      </c>
      <c r="M272" s="32"/>
      <c r="N272" s="43"/>
      <c r="O272" s="65"/>
      <c r="P272" s="43"/>
    </row>
    <row r="273" spans="3:15" ht="104.25" customHeight="1">
      <c r="C273" s="159" t="s">
        <v>313</v>
      </c>
      <c r="D273" s="159"/>
      <c r="E273" s="161"/>
      <c r="F273" s="159"/>
      <c r="G273" s="159"/>
      <c r="H273" s="159"/>
      <c r="I273" s="159"/>
      <c r="J273" s="159"/>
      <c r="K273" s="159"/>
      <c r="L273" s="159"/>
      <c r="M273" s="159"/>
      <c r="N273" s="161"/>
      <c r="O273" s="159"/>
    </row>
  </sheetData>
  <sheetProtection/>
  <mergeCells count="354">
    <mergeCell ref="A1:C1"/>
    <mergeCell ref="A2:P2"/>
    <mergeCell ref="A3:P3"/>
    <mergeCell ref="F4:M4"/>
    <mergeCell ref="G5:J5"/>
    <mergeCell ref="K5:M5"/>
    <mergeCell ref="A8:C8"/>
    <mergeCell ref="C273:O273"/>
    <mergeCell ref="A4:A6"/>
    <mergeCell ref="A9:A27"/>
    <mergeCell ref="A28:A52"/>
    <mergeCell ref="A53:A69"/>
    <mergeCell ref="A70:A86"/>
    <mergeCell ref="A87:A88"/>
    <mergeCell ref="A89:A92"/>
    <mergeCell ref="A93:A97"/>
    <mergeCell ref="A98:A102"/>
    <mergeCell ref="A103:A115"/>
    <mergeCell ref="A116:A136"/>
    <mergeCell ref="A137:A148"/>
    <mergeCell ref="A149:A234"/>
    <mergeCell ref="A235:A240"/>
    <mergeCell ref="A241:A244"/>
    <mergeCell ref="A245:A272"/>
    <mergeCell ref="B4:B6"/>
    <mergeCell ref="B11:B12"/>
    <mergeCell ref="B13:B23"/>
    <mergeCell ref="B24:B26"/>
    <mergeCell ref="B29:B30"/>
    <mergeCell ref="B32:B37"/>
    <mergeCell ref="B38:B43"/>
    <mergeCell ref="B44:B45"/>
    <mergeCell ref="B46:B48"/>
    <mergeCell ref="B51:B52"/>
    <mergeCell ref="B54:B56"/>
    <mergeCell ref="B57:B60"/>
    <mergeCell ref="B61:B64"/>
    <mergeCell ref="B68:B69"/>
    <mergeCell ref="B71:B73"/>
    <mergeCell ref="B74:B75"/>
    <mergeCell ref="B76:B77"/>
    <mergeCell ref="B78:B79"/>
    <mergeCell ref="B80:B82"/>
    <mergeCell ref="B83:B84"/>
    <mergeCell ref="B85:B86"/>
    <mergeCell ref="B90:B91"/>
    <mergeCell ref="B94:B95"/>
    <mergeCell ref="B96:B97"/>
    <mergeCell ref="B100:B102"/>
    <mergeCell ref="B104:B107"/>
    <mergeCell ref="B108:B111"/>
    <mergeCell ref="B112:B113"/>
    <mergeCell ref="B119:B120"/>
    <mergeCell ref="B121:B123"/>
    <mergeCell ref="B129:B131"/>
    <mergeCell ref="B138:B139"/>
    <mergeCell ref="B140:B141"/>
    <mergeCell ref="B143:B144"/>
    <mergeCell ref="B145:B146"/>
    <mergeCell ref="B147:B148"/>
    <mergeCell ref="B151:B152"/>
    <mergeCell ref="B153:B155"/>
    <mergeCell ref="B156:B158"/>
    <mergeCell ref="B159:B161"/>
    <mergeCell ref="B162:B163"/>
    <mergeCell ref="B164:B165"/>
    <mergeCell ref="B166:B169"/>
    <mergeCell ref="B170:B171"/>
    <mergeCell ref="B172:B173"/>
    <mergeCell ref="B175:B176"/>
    <mergeCell ref="B177:B180"/>
    <mergeCell ref="B181:B182"/>
    <mergeCell ref="B183:B194"/>
    <mergeCell ref="B195:B199"/>
    <mergeCell ref="B200:B202"/>
    <mergeCell ref="B203:B207"/>
    <mergeCell ref="B209:B210"/>
    <mergeCell ref="B211:B212"/>
    <mergeCell ref="B214:B216"/>
    <mergeCell ref="B219:B220"/>
    <mergeCell ref="B221:B222"/>
    <mergeCell ref="B223:B224"/>
    <mergeCell ref="B226:B227"/>
    <mergeCell ref="B232:B233"/>
    <mergeCell ref="B237:B238"/>
    <mergeCell ref="B239:B240"/>
    <mergeCell ref="B242:B243"/>
    <mergeCell ref="B246:B248"/>
    <mergeCell ref="B249:B251"/>
    <mergeCell ref="B253:B255"/>
    <mergeCell ref="B257:B268"/>
    <mergeCell ref="B269:B272"/>
    <mergeCell ref="C4:C6"/>
    <mergeCell ref="C11:C12"/>
    <mergeCell ref="C13:C23"/>
    <mergeCell ref="C24:C26"/>
    <mergeCell ref="C29:C30"/>
    <mergeCell ref="C32:C37"/>
    <mergeCell ref="C38:C43"/>
    <mergeCell ref="C44:C45"/>
    <mergeCell ref="C46:C48"/>
    <mergeCell ref="C51:C52"/>
    <mergeCell ref="C54:C56"/>
    <mergeCell ref="C57:C60"/>
    <mergeCell ref="C61:C64"/>
    <mergeCell ref="C68:C69"/>
    <mergeCell ref="C71:C73"/>
    <mergeCell ref="C74:C75"/>
    <mergeCell ref="C76:C77"/>
    <mergeCell ref="C78:C79"/>
    <mergeCell ref="C80:C82"/>
    <mergeCell ref="C83:C84"/>
    <mergeCell ref="C85:C86"/>
    <mergeCell ref="C90:C91"/>
    <mergeCell ref="C94:C95"/>
    <mergeCell ref="C96:C97"/>
    <mergeCell ref="C100:C102"/>
    <mergeCell ref="C104:C107"/>
    <mergeCell ref="C108:C111"/>
    <mergeCell ref="C112:C113"/>
    <mergeCell ref="C119:C120"/>
    <mergeCell ref="C121:C123"/>
    <mergeCell ref="C129:C131"/>
    <mergeCell ref="C138:C139"/>
    <mergeCell ref="C140:C141"/>
    <mergeCell ref="C143:C144"/>
    <mergeCell ref="C145:C146"/>
    <mergeCell ref="C147:C148"/>
    <mergeCell ref="C151:C152"/>
    <mergeCell ref="C153:C155"/>
    <mergeCell ref="C156:C158"/>
    <mergeCell ref="C159:C161"/>
    <mergeCell ref="C162:C163"/>
    <mergeCell ref="C164:C165"/>
    <mergeCell ref="C166:C169"/>
    <mergeCell ref="C170:C171"/>
    <mergeCell ref="C172:C173"/>
    <mergeCell ref="C175:C176"/>
    <mergeCell ref="C177:C180"/>
    <mergeCell ref="C181:C182"/>
    <mergeCell ref="C183:C194"/>
    <mergeCell ref="C195:C199"/>
    <mergeCell ref="C200:C202"/>
    <mergeCell ref="C203:C207"/>
    <mergeCell ref="C209:C210"/>
    <mergeCell ref="C211:C212"/>
    <mergeCell ref="C214:C216"/>
    <mergeCell ref="C219:C220"/>
    <mergeCell ref="C221:C222"/>
    <mergeCell ref="C223:C224"/>
    <mergeCell ref="C226:C227"/>
    <mergeCell ref="C232:C233"/>
    <mergeCell ref="C237:C238"/>
    <mergeCell ref="C239:C240"/>
    <mergeCell ref="C242:C243"/>
    <mergeCell ref="C246:C248"/>
    <mergeCell ref="C249:C251"/>
    <mergeCell ref="C253:C255"/>
    <mergeCell ref="C257:C268"/>
    <mergeCell ref="C269:C272"/>
    <mergeCell ref="D4:D6"/>
    <mergeCell ref="E4:E6"/>
    <mergeCell ref="F5:F6"/>
    <mergeCell ref="N4:N6"/>
    <mergeCell ref="N11:N12"/>
    <mergeCell ref="N13:N23"/>
    <mergeCell ref="N24:N26"/>
    <mergeCell ref="N29:N30"/>
    <mergeCell ref="N32:N37"/>
    <mergeCell ref="N38:N43"/>
    <mergeCell ref="N44:N45"/>
    <mergeCell ref="N46:N48"/>
    <mergeCell ref="N51:N52"/>
    <mergeCell ref="N54:N56"/>
    <mergeCell ref="N57:N60"/>
    <mergeCell ref="N61:N64"/>
    <mergeCell ref="N68:N69"/>
    <mergeCell ref="N71:N73"/>
    <mergeCell ref="N74:N75"/>
    <mergeCell ref="N76:N77"/>
    <mergeCell ref="N78:N79"/>
    <mergeCell ref="N80:N82"/>
    <mergeCell ref="N83:N84"/>
    <mergeCell ref="N85:N86"/>
    <mergeCell ref="N90:N91"/>
    <mergeCell ref="N94:N95"/>
    <mergeCell ref="N96:N97"/>
    <mergeCell ref="N100:N102"/>
    <mergeCell ref="N104:N107"/>
    <mergeCell ref="N108:N111"/>
    <mergeCell ref="N112:N113"/>
    <mergeCell ref="N119:N120"/>
    <mergeCell ref="N121:N123"/>
    <mergeCell ref="N129:N131"/>
    <mergeCell ref="N138:N139"/>
    <mergeCell ref="N140:N141"/>
    <mergeCell ref="N143:N144"/>
    <mergeCell ref="N145:N146"/>
    <mergeCell ref="N147:N148"/>
    <mergeCell ref="N151:N152"/>
    <mergeCell ref="N153:N155"/>
    <mergeCell ref="N156:N158"/>
    <mergeCell ref="N159:N161"/>
    <mergeCell ref="N162:N163"/>
    <mergeCell ref="N164:N165"/>
    <mergeCell ref="N166:N169"/>
    <mergeCell ref="N172:N173"/>
    <mergeCell ref="N175:N176"/>
    <mergeCell ref="N177:N180"/>
    <mergeCell ref="N181:N182"/>
    <mergeCell ref="N183:N194"/>
    <mergeCell ref="N195:N199"/>
    <mergeCell ref="N200:N202"/>
    <mergeCell ref="N203:N207"/>
    <mergeCell ref="N209:N210"/>
    <mergeCell ref="N211:N212"/>
    <mergeCell ref="N214:N216"/>
    <mergeCell ref="N219:N220"/>
    <mergeCell ref="N221:N222"/>
    <mergeCell ref="N223:N224"/>
    <mergeCell ref="N226:N227"/>
    <mergeCell ref="N232:N233"/>
    <mergeCell ref="N237:N238"/>
    <mergeCell ref="N239:N240"/>
    <mergeCell ref="N242:N243"/>
    <mergeCell ref="N247:N248"/>
    <mergeCell ref="N249:N251"/>
    <mergeCell ref="N253:N255"/>
    <mergeCell ref="N258:N268"/>
    <mergeCell ref="N270:N272"/>
    <mergeCell ref="O4:O6"/>
    <mergeCell ref="O11:O12"/>
    <mergeCell ref="O13:O23"/>
    <mergeCell ref="O24:O26"/>
    <mergeCell ref="O29:O30"/>
    <mergeCell ref="O32:O37"/>
    <mergeCell ref="O38:O43"/>
    <mergeCell ref="O44:O45"/>
    <mergeCell ref="O46:O48"/>
    <mergeCell ref="O51:O52"/>
    <mergeCell ref="O54:O56"/>
    <mergeCell ref="O57:O60"/>
    <mergeCell ref="O61:O64"/>
    <mergeCell ref="O68:O69"/>
    <mergeCell ref="O71:O73"/>
    <mergeCell ref="O74:O75"/>
    <mergeCell ref="O76:O77"/>
    <mergeCell ref="O78:O79"/>
    <mergeCell ref="O80:O82"/>
    <mergeCell ref="O83:O84"/>
    <mergeCell ref="O85:O86"/>
    <mergeCell ref="O90:O91"/>
    <mergeCell ref="O94:O95"/>
    <mergeCell ref="O96:O97"/>
    <mergeCell ref="O100:O102"/>
    <mergeCell ref="O104:O107"/>
    <mergeCell ref="O108:O111"/>
    <mergeCell ref="O112:O113"/>
    <mergeCell ref="O119:O120"/>
    <mergeCell ref="O121:O123"/>
    <mergeCell ref="O129:O131"/>
    <mergeCell ref="O138:O139"/>
    <mergeCell ref="O140:O141"/>
    <mergeCell ref="O143:O144"/>
    <mergeCell ref="O145:O146"/>
    <mergeCell ref="O147:O148"/>
    <mergeCell ref="O151:O152"/>
    <mergeCell ref="O153:O155"/>
    <mergeCell ref="O156:O158"/>
    <mergeCell ref="O159:O161"/>
    <mergeCell ref="O162:O163"/>
    <mergeCell ref="O164:O165"/>
    <mergeCell ref="O166:O169"/>
    <mergeCell ref="O172:O173"/>
    <mergeCell ref="O175:O176"/>
    <mergeCell ref="O177:O180"/>
    <mergeCell ref="O181:O182"/>
    <mergeCell ref="O183:O194"/>
    <mergeCell ref="O195:O199"/>
    <mergeCell ref="O200:O202"/>
    <mergeCell ref="O203:O207"/>
    <mergeCell ref="O209:O210"/>
    <mergeCell ref="O211:O212"/>
    <mergeCell ref="O214:O216"/>
    <mergeCell ref="O219:O220"/>
    <mergeCell ref="O221:O222"/>
    <mergeCell ref="O223:O224"/>
    <mergeCell ref="O226:O227"/>
    <mergeCell ref="O232:O233"/>
    <mergeCell ref="O237:O238"/>
    <mergeCell ref="O239:O240"/>
    <mergeCell ref="O242:O243"/>
    <mergeCell ref="O247:O248"/>
    <mergeCell ref="O249:O251"/>
    <mergeCell ref="O253:O255"/>
    <mergeCell ref="O258:O268"/>
    <mergeCell ref="O270:O272"/>
    <mergeCell ref="P4:P6"/>
    <mergeCell ref="P11:P12"/>
    <mergeCell ref="P24:P26"/>
    <mergeCell ref="P38:P43"/>
    <mergeCell ref="P46:P48"/>
    <mergeCell ref="P51:P52"/>
    <mergeCell ref="P57:P60"/>
    <mergeCell ref="P71:P73"/>
    <mergeCell ref="P74:P75"/>
    <mergeCell ref="P76:P77"/>
    <mergeCell ref="P78:P79"/>
    <mergeCell ref="P80:P82"/>
    <mergeCell ref="P83:P84"/>
    <mergeCell ref="P85:P86"/>
    <mergeCell ref="P90:P91"/>
    <mergeCell ref="P94:P95"/>
    <mergeCell ref="P96:P97"/>
    <mergeCell ref="P104:P107"/>
    <mergeCell ref="P108:P111"/>
    <mergeCell ref="P112:P113"/>
    <mergeCell ref="P119:P120"/>
    <mergeCell ref="P121:P123"/>
    <mergeCell ref="P129:P131"/>
    <mergeCell ref="P138:P139"/>
    <mergeCell ref="P140:P141"/>
    <mergeCell ref="P143:P144"/>
    <mergeCell ref="P145:P146"/>
    <mergeCell ref="P147:P148"/>
    <mergeCell ref="P151:P152"/>
    <mergeCell ref="P153:P155"/>
    <mergeCell ref="P156:P158"/>
    <mergeCell ref="P159:P161"/>
    <mergeCell ref="P162:P163"/>
    <mergeCell ref="P164:P165"/>
    <mergeCell ref="P166:P169"/>
    <mergeCell ref="P172:P173"/>
    <mergeCell ref="P175:P176"/>
    <mergeCell ref="P177:P180"/>
    <mergeCell ref="P181:P182"/>
    <mergeCell ref="P183:P194"/>
    <mergeCell ref="P195:P199"/>
    <mergeCell ref="P200:P202"/>
    <mergeCell ref="P203:P207"/>
    <mergeCell ref="P209:P210"/>
    <mergeCell ref="P211:P212"/>
    <mergeCell ref="P214:P216"/>
    <mergeCell ref="P219:P220"/>
    <mergeCell ref="P221:P222"/>
    <mergeCell ref="P223:P224"/>
    <mergeCell ref="P226:P227"/>
    <mergeCell ref="P232:P233"/>
    <mergeCell ref="P237:P238"/>
    <mergeCell ref="P239:P240"/>
    <mergeCell ref="P247:P248"/>
    <mergeCell ref="P253:P255"/>
    <mergeCell ref="P258:P268"/>
    <mergeCell ref="P270:P272"/>
  </mergeCells>
  <printOptions/>
  <pageMargins left="0.3937007874015748" right="0.15748031496062992" top="0.7480314960629921" bottom="0.5118110236220472" header="0.5118110236220472" footer="0.1968503937007874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戴玫君</cp:lastModifiedBy>
  <cp:lastPrinted>2022-06-08T16:29:17Z</cp:lastPrinted>
  <dcterms:created xsi:type="dcterms:W3CDTF">1997-02-25T09:32:42Z</dcterms:created>
  <dcterms:modified xsi:type="dcterms:W3CDTF">2024-01-25T09:54:08Z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8971896871C9464AACFDBA5C86992A34_13</vt:lpwstr>
  </property>
  <property fmtid="{D5CDD505-2E9C-101B-9397-08002B2CF9AE}" pid="4" name="퀀_generated_2.-2147483648">
    <vt:i4>2052</vt:i4>
  </property>
</Properties>
</file>