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油茶苗木动态信息（三）" sheetId="1" r:id="rId1"/>
  </sheets>
  <definedNames>
    <definedName name="_xlnm.Print_Titles" localSheetId="0">' 油茶苗木动态信息（三）'!$1:$5</definedName>
  </definedNames>
  <calcPr fullCalcOnLoad="1"/>
</workbook>
</file>

<file path=xl/sharedStrings.xml><?xml version="1.0" encoding="utf-8"?>
<sst xmlns="http://schemas.openxmlformats.org/spreadsheetml/2006/main" count="947" uniqueCount="347">
  <si>
    <t>2023年全区油茶苗木供应情况动态信息（三）</t>
  </si>
  <si>
    <t>统计单位：广西林业种苗站                  统计截止时间：2023.3.30</t>
  </si>
  <si>
    <t>市</t>
  </si>
  <si>
    <t>生产经营者名称</t>
  </si>
  <si>
    <t>品种</t>
  </si>
  <si>
    <t>是否良种</t>
  </si>
  <si>
    <t>现有可出圃的合格苗木数量（万株）</t>
  </si>
  <si>
    <t>联系人</t>
  </si>
  <si>
    <t>联系电话</t>
  </si>
  <si>
    <t>备注</t>
  </si>
  <si>
    <t>合计</t>
  </si>
  <si>
    <t>其中：小杯苗木数量</t>
  </si>
  <si>
    <t>其中：大杯苗木数量</t>
  </si>
  <si>
    <t>小计</t>
  </si>
  <si>
    <t>1年生</t>
  </si>
  <si>
    <t>2年生</t>
  </si>
  <si>
    <t>3年生以上</t>
  </si>
  <si>
    <t>全区总合计</t>
  </si>
  <si>
    <t>总合计</t>
  </si>
  <si>
    <t>南宁市</t>
  </si>
  <si>
    <t>合  计</t>
  </si>
  <si>
    <t>广西坤厚生物科技有限公司</t>
  </si>
  <si>
    <t>香花油茶</t>
  </si>
  <si>
    <t>否</t>
  </si>
  <si>
    <t>卢庆奇</t>
  </si>
  <si>
    <t>18825755521</t>
  </si>
  <si>
    <t>义禄</t>
  </si>
  <si>
    <t>是</t>
  </si>
  <si>
    <t>义丹</t>
  </si>
  <si>
    <t>义臣</t>
  </si>
  <si>
    <t>义雄</t>
  </si>
  <si>
    <t>义轩</t>
  </si>
  <si>
    <t>义娅</t>
  </si>
  <si>
    <t>岑软2号</t>
  </si>
  <si>
    <t>岑软3号</t>
  </si>
  <si>
    <t>岑软11号</t>
  </si>
  <si>
    <t>岑软24号</t>
  </si>
  <si>
    <t>广西林润生物科技有限责任公司</t>
  </si>
  <si>
    <t>马锦铮</t>
  </si>
  <si>
    <t>18978853988</t>
  </si>
  <si>
    <t>广西桂满乐园林绿化工程有限公司</t>
  </si>
  <si>
    <t>梁国峰</t>
  </si>
  <si>
    <t xml:space="preserve">广西金林种苗有限公司 </t>
  </si>
  <si>
    <t>吴玉华</t>
  </si>
  <si>
    <t>广西日兴苗木有限公司</t>
  </si>
  <si>
    <t>罗雨</t>
  </si>
  <si>
    <t>柳州市</t>
  </si>
  <si>
    <t>广西融水润百荣苗圃基地</t>
  </si>
  <si>
    <t>王绍面</t>
  </si>
  <si>
    <t>广西日兴苗木有限公司（融水县育苗点）</t>
  </si>
  <si>
    <t>张达民</t>
  </si>
  <si>
    <t>三江县日兴苗圃</t>
  </si>
  <si>
    <t>湘林210</t>
  </si>
  <si>
    <t>三江县三椿苗圃</t>
  </si>
  <si>
    <t>刘世希</t>
  </si>
  <si>
    <t>长林4</t>
  </si>
  <si>
    <t>长林40</t>
  </si>
  <si>
    <t>三江县富春苗圃</t>
  </si>
  <si>
    <t>林程远</t>
  </si>
  <si>
    <t>长林4号</t>
  </si>
  <si>
    <t>长林40号</t>
  </si>
  <si>
    <t>湘林210号</t>
  </si>
  <si>
    <t>三江县保发苗圃</t>
  </si>
  <si>
    <t>覃培能</t>
  </si>
  <si>
    <t>柳州市笑缘林业股份有限公司</t>
  </si>
  <si>
    <t>蒋阎红</t>
  </si>
  <si>
    <t>0772-2870211</t>
  </si>
  <si>
    <t>广西柳丰农业开发有限公司</t>
  </si>
  <si>
    <t>覃生</t>
  </si>
  <si>
    <t>桂林市</t>
  </si>
  <si>
    <t>广西中源农业发展有限公司</t>
  </si>
  <si>
    <t>湘林XLC15</t>
  </si>
  <si>
    <t>蒋进军</t>
  </si>
  <si>
    <t>桂林市林业科学研究所</t>
  </si>
  <si>
    <t>蒋国秀</t>
  </si>
  <si>
    <t>湘林系列</t>
  </si>
  <si>
    <t>长林系列</t>
  </si>
  <si>
    <t>桂林市宜林农林公司</t>
  </si>
  <si>
    <t>吴喜霞</t>
  </si>
  <si>
    <t>广西日兴苗木有限公司（平乐育苗点）</t>
  </si>
  <si>
    <t>戴世周健</t>
  </si>
  <si>
    <t>17776290899</t>
  </si>
  <si>
    <t>湖南林之神生物科技有限公司广西分公司</t>
  </si>
  <si>
    <t>唐 磊</t>
  </si>
  <si>
    <t>15226328181</t>
  </si>
  <si>
    <t xml:space="preserve">广西桂林绿盎农业开发有限公司 </t>
  </si>
  <si>
    <t>刘涛</t>
  </si>
  <si>
    <t>18178714355</t>
  </si>
  <si>
    <t>广西凯祥农业开发有限公司</t>
  </si>
  <si>
    <t>岑钦3号</t>
  </si>
  <si>
    <t>叶日全</t>
  </si>
  <si>
    <t>18078301171</t>
  </si>
  <si>
    <t>梧州市</t>
  </si>
  <si>
    <t>岑溪市软枝油茶种子园</t>
  </si>
  <si>
    <t>谢少义</t>
  </si>
  <si>
    <t>岑溪市岑软油茶苗圃场</t>
  </si>
  <si>
    <t>黄学文</t>
  </si>
  <si>
    <t>岑溪市东顺农业发展有限公司</t>
  </si>
  <si>
    <t>梁源</t>
  </si>
  <si>
    <t>岑溪市大隆镇丰盛苗木场</t>
  </si>
  <si>
    <t>区爵华</t>
  </si>
  <si>
    <t xml:space="preserve">岑溪市石桥乐生态农业科技有限公司 </t>
  </si>
  <si>
    <t>黄恒贤</t>
  </si>
  <si>
    <t>苍梧县六旺林业产业发展有限公司</t>
  </si>
  <si>
    <t>李梓民</t>
  </si>
  <si>
    <t>梧州市志成绿化有限公司</t>
  </si>
  <si>
    <t>全智毅</t>
  </si>
  <si>
    <t>旺甫镇李浩元苗木基地</t>
  </si>
  <si>
    <t>李浩元</t>
  </si>
  <si>
    <t>藤县盛林农业有限公司</t>
  </si>
  <si>
    <t>软枝油茶</t>
  </si>
  <si>
    <t>林家坤</t>
  </si>
  <si>
    <t>广西梧州市冠豪林业种植发展有限公司</t>
  </si>
  <si>
    <t>吴月玲</t>
  </si>
  <si>
    <t>藤县埌南旭日苗圃场</t>
  </si>
  <si>
    <t>陈水木</t>
  </si>
  <si>
    <t>富万苗圃</t>
  </si>
  <si>
    <t>岑软2、3号</t>
  </si>
  <si>
    <t>谢海清</t>
  </si>
  <si>
    <t>北海市</t>
  </si>
  <si>
    <t>北海市苗圃</t>
  </si>
  <si>
    <t>叶其光</t>
  </si>
  <si>
    <t>13977915115</t>
  </si>
  <si>
    <t>防城港市</t>
  </si>
  <si>
    <t>梁志荣</t>
  </si>
  <si>
    <t>广西艺高林业有限公司</t>
  </si>
  <si>
    <t>谢绍添
覃  军</t>
  </si>
  <si>
    <t>13977099649
13627704208</t>
  </si>
  <si>
    <t>钦州市</t>
  </si>
  <si>
    <t>浦北县大成镇甘子根山油茶专业合作社</t>
  </si>
  <si>
    <t>朱鸿辉</t>
  </si>
  <si>
    <t>浦北县乐叶苗木种植有限公司</t>
  </si>
  <si>
    <t>叶方米</t>
  </si>
  <si>
    <t>贵港市</t>
  </si>
  <si>
    <t>贵港市覃塘区香花苗圃场</t>
  </si>
  <si>
    <t>周丽萍</t>
  </si>
  <si>
    <t>18907859311</t>
  </si>
  <si>
    <t>贵港市荷润种业科技公司</t>
  </si>
  <si>
    <t>梁静</t>
  </si>
  <si>
    <t>0775-4566026</t>
  </si>
  <si>
    <t>玉林市</t>
  </si>
  <si>
    <t>玉林市林科所</t>
  </si>
  <si>
    <t xml:space="preserve">黄远抗 </t>
  </si>
  <si>
    <t>广西源宇林业开发有限公司</t>
  </si>
  <si>
    <t>义绿</t>
  </si>
  <si>
    <t>杨鸿宇</t>
  </si>
  <si>
    <t>陆川大果</t>
  </si>
  <si>
    <t>广西绿维苗木有限公司</t>
  </si>
  <si>
    <t>李建树</t>
  </si>
  <si>
    <t>广西淅林农业开发有限公司</t>
  </si>
  <si>
    <t>章和炳</t>
  </si>
  <si>
    <t>小勇育苗有限公司</t>
  </si>
  <si>
    <t>钟小勇</t>
  </si>
  <si>
    <t>玉林市武宁油茶种植有限公司</t>
  </si>
  <si>
    <t>梁心洁</t>
  </si>
  <si>
    <t>广西雄顺农业科技有限公司</t>
  </si>
  <si>
    <t>百色市</t>
  </si>
  <si>
    <t>合   计</t>
  </si>
  <si>
    <t>广西艺华苗木种植有限公司</t>
  </si>
  <si>
    <t>李玉战</t>
  </si>
  <si>
    <t>百色市六塔苗木有限公司</t>
  </si>
  <si>
    <t>黄建国</t>
  </si>
  <si>
    <t>敢壮山林场苗圃</t>
  </si>
  <si>
    <t>叶洋凯</t>
  </si>
  <si>
    <t>田阳华瑞农业有限公司</t>
  </si>
  <si>
    <t>韦香勤</t>
  </si>
  <si>
    <t>田东县义圩镇义发育苗家庭农场</t>
  </si>
  <si>
    <t xml:space="preserve">是 </t>
  </si>
  <si>
    <t xml:space="preserve"> </t>
  </si>
  <si>
    <t>覃祖功</t>
  </si>
  <si>
    <t>旺山种苗公司育苗场</t>
  </si>
  <si>
    <t xml:space="preserve">黄世尤 </t>
  </si>
  <si>
    <t>德保县云攀苗木种植有限公司</t>
  </si>
  <si>
    <t>岑软系列</t>
  </si>
  <si>
    <t>谭谷云</t>
  </si>
  <si>
    <t>广西凌云县圣鹏园艺种苗有限公司</t>
  </si>
  <si>
    <t>谭勇俊</t>
  </si>
  <si>
    <t>广西乐业旭东苗木科技有限公司</t>
  </si>
  <si>
    <t>岑软2号、3号</t>
  </si>
  <si>
    <t>范东旭</t>
  </si>
  <si>
    <t>田林县华兰进苗木有限公司</t>
  </si>
  <si>
    <t>徐进</t>
  </si>
  <si>
    <t>田林县欣宝丹山茶油种植有限公司</t>
  </si>
  <si>
    <t>黄红片</t>
  </si>
  <si>
    <t>广西田林县鑫福源山茶油开发有限公司</t>
  </si>
  <si>
    <t>黄妙玲</t>
  </si>
  <si>
    <t>田林县潞城乡和林苗圃场</t>
  </si>
  <si>
    <t>吴春方</t>
  </si>
  <si>
    <t>田林县利周乡御华苑苗圃场</t>
  </si>
  <si>
    <t>周华平</t>
  </si>
  <si>
    <t>河池市大地林业技术服务有限公司</t>
  </si>
  <si>
    <t>罗 勇</t>
  </si>
  <si>
    <t>西林县鑫浩苗圃</t>
  </si>
  <si>
    <t>韦丽芳</t>
  </si>
  <si>
    <t>西林县土黄宝玉苗圃中心</t>
  </si>
  <si>
    <t>何宝玉</t>
  </si>
  <si>
    <t>西林县精准农林种业有限责任公司</t>
  </si>
  <si>
    <t>叶福友</t>
  </si>
  <si>
    <t>西林县明利苗圃</t>
  </si>
  <si>
    <t>金育程</t>
  </si>
  <si>
    <t>贺州市</t>
  </si>
  <si>
    <t xml:space="preserve">贺州市林业科学研究所 苗圃  </t>
  </si>
  <si>
    <t>廖云</t>
  </si>
  <si>
    <t>贺州市八步区林科所</t>
  </si>
  <si>
    <t>岑软2</t>
  </si>
  <si>
    <t>陈诗文</t>
  </si>
  <si>
    <t>13707842228</t>
  </si>
  <si>
    <t>岑软3</t>
  </si>
  <si>
    <t>八步区黄洞林场</t>
  </si>
  <si>
    <t>周冠文</t>
  </si>
  <si>
    <t>13878448863</t>
  </si>
  <si>
    <t>贺州市华斌林业发展有限公司</t>
  </si>
  <si>
    <t>周华斌</t>
  </si>
  <si>
    <t>贺州市鑫骅园林苗木绿化有限公司</t>
  </si>
  <si>
    <t>李双莲</t>
  </si>
  <si>
    <t>15807842005</t>
  </si>
  <si>
    <t>广西贺州正源林业发展有限公司</t>
  </si>
  <si>
    <t>马祖展</t>
  </si>
  <si>
    <t>13557845257</t>
  </si>
  <si>
    <t>河池市</t>
  </si>
  <si>
    <t>金城江区广西盛元现代林业科技有限公司</t>
  </si>
  <si>
    <t>李可华</t>
  </si>
  <si>
    <t>金城江区大山塘林场</t>
  </si>
  <si>
    <t>陈彩玉</t>
  </si>
  <si>
    <t>宜州区河池三友林业有限公司</t>
  </si>
  <si>
    <t>陈朝干</t>
  </si>
  <si>
    <t>宜州区环江友源农业科技有限公司</t>
  </si>
  <si>
    <t>陈丽媛</t>
  </si>
  <si>
    <t>宜州区广西万泉林业科技有限公司</t>
  </si>
  <si>
    <t>湘林15号</t>
  </si>
  <si>
    <t>宜州区广西聚龙科技有限公司</t>
  </si>
  <si>
    <t>林善光</t>
  </si>
  <si>
    <t>宜州区广西浙宜林业开发有限公司</t>
  </si>
  <si>
    <t>胡国良</t>
  </si>
  <si>
    <t>宜州区田阳利凯农业有限公司</t>
  </si>
  <si>
    <t>叶爱丰</t>
  </si>
  <si>
    <t>罗城仫佬族自治县东门苗圃</t>
  </si>
  <si>
    <t>谢庆春</t>
  </si>
  <si>
    <t>何述清</t>
  </si>
  <si>
    <t>罗城县广西星恒生态农业科技有限公司</t>
  </si>
  <si>
    <t>曾海</t>
  </si>
  <si>
    <t>环江县环江友源农业科技有限公司</t>
  </si>
  <si>
    <t>赵祖友</t>
  </si>
  <si>
    <t>环江县东兰聚龙生物科技农业开发有限公司</t>
  </si>
  <si>
    <t>林云秀</t>
  </si>
  <si>
    <t>环江县广西盛元现代林业科技有限公司</t>
  </si>
  <si>
    <t>湘林xlc15</t>
  </si>
  <si>
    <t>环江县环江森阁生态绿化苗木基地</t>
  </si>
  <si>
    <t>章育峰</t>
  </si>
  <si>
    <t>南丹县广西东农智慧实业有限公司</t>
  </si>
  <si>
    <t>何柳丹</t>
  </si>
  <si>
    <t>长林3号</t>
  </si>
  <si>
    <t>长林18号</t>
  </si>
  <si>
    <t>南丹县河池天凤优良种苗有限公司（南丹点）</t>
  </si>
  <si>
    <t>黄东</t>
  </si>
  <si>
    <t>南丹县广西天海建设工程有限公司(育苗点)</t>
  </si>
  <si>
    <t>唐立</t>
  </si>
  <si>
    <t>天峨县河池天凤优良种苗有限公司(育苗点)</t>
  </si>
  <si>
    <t>胡东京</t>
  </si>
  <si>
    <t>天峨县广西东兰聚龙生物科技农业开发有限公司(育苗点)</t>
  </si>
  <si>
    <t>章健康</t>
  </si>
  <si>
    <t>天峨县春灵生态绿化苗木基地</t>
  </si>
  <si>
    <t>叶日德</t>
  </si>
  <si>
    <t>天峨县利隆苗木绿化有限公司</t>
  </si>
  <si>
    <t>陈加利</t>
  </si>
  <si>
    <t>天峨县广西东农智慧实业有限公司</t>
  </si>
  <si>
    <t>王智超</t>
  </si>
  <si>
    <t>长林53号</t>
  </si>
  <si>
    <t>天峨县广西建丰果苗培育有限公司(育苗点)</t>
  </si>
  <si>
    <t>潘行根</t>
  </si>
  <si>
    <t>广西东兰聚龙生物科技农业开发有限公司（东兰）</t>
  </si>
  <si>
    <t>刘茶生</t>
  </si>
  <si>
    <t>东兰县河池市大洋林业技术服务有限公司</t>
  </si>
  <si>
    <t>东兰县广西百色市丰凯林业发展有限公司（东兰）</t>
  </si>
  <si>
    <t>巴马县巴马昌冠园林有限责任公司</t>
  </si>
  <si>
    <t>吴昌品</t>
  </si>
  <si>
    <t>巴马县田阳利凯农业有限公司</t>
  </si>
  <si>
    <t>巴马县广西宏创生态种养殖有限公司</t>
  </si>
  <si>
    <t>岑软2、4号</t>
  </si>
  <si>
    <t>蒙正统</t>
  </si>
  <si>
    <t>广西凤山县三门海民乐苗木培育有限公司</t>
  </si>
  <si>
    <t>黄桂珍</t>
  </si>
  <si>
    <t>广西凤山太极种苗有限公司</t>
  </si>
  <si>
    <t>刘伦维</t>
  </si>
  <si>
    <t>凤山县荣兴园林有限公司</t>
  </si>
  <si>
    <t>罗宏华</t>
  </si>
  <si>
    <t>凤山县新叶苗木培育有限公司</t>
  </si>
  <si>
    <t>向顺文</t>
  </si>
  <si>
    <t>广西凤山惠民苗圃有限公司</t>
  </si>
  <si>
    <t>王盛锋</t>
  </si>
  <si>
    <t>广西凤山绿海绿化树种苗有限公司</t>
  </si>
  <si>
    <t>黄  梅</t>
  </si>
  <si>
    <t>都安县广西三叶苗木有限公司</t>
  </si>
  <si>
    <t>岑软2、3号混系</t>
  </si>
  <si>
    <t>叶小林</t>
  </si>
  <si>
    <t>都安县田阳利凯农业有限公司</t>
  </si>
  <si>
    <t>小黄</t>
  </si>
  <si>
    <t>大化县广西凯祥农业开发有限公司</t>
  </si>
  <si>
    <t>叶佩青</t>
  </si>
  <si>
    <t>大化县广西盛元现代林业科技有限公司(育苗点)</t>
  </si>
  <si>
    <t>岑软混系</t>
  </si>
  <si>
    <t>潘渊</t>
  </si>
  <si>
    <t>大化县广西民生宁瑶壮医药研究院有限公司</t>
  </si>
  <si>
    <t>韦秀团</t>
  </si>
  <si>
    <t>来宾市</t>
  </si>
  <si>
    <t>广西益元油茶产业发展有限公司</t>
  </si>
  <si>
    <t>香花油茶系列</t>
  </si>
  <si>
    <t>黄国䆟</t>
  </si>
  <si>
    <t>广西红锦农业开发有限公司</t>
  </si>
  <si>
    <t>潘卫国</t>
  </si>
  <si>
    <t>广西武宣县大地园林绿化有限公司</t>
  </si>
  <si>
    <t>李剑</t>
  </si>
  <si>
    <t>广西武宣县宏成园林有限公司</t>
  </si>
  <si>
    <t>李安格</t>
  </si>
  <si>
    <t>武宣县林业科学研究所</t>
  </si>
  <si>
    <t>覃欢兰</t>
  </si>
  <si>
    <t>崇左市</t>
  </si>
  <si>
    <t>广西如盈农业有限公司</t>
  </si>
  <si>
    <t>罗庆波</t>
  </si>
  <si>
    <t>广西江锐坚果农林开发有限公司</t>
  </si>
  <si>
    <t>黄立强</t>
  </si>
  <si>
    <t>区直单位</t>
  </si>
  <si>
    <t>高峰林场</t>
  </si>
  <si>
    <t>李青春</t>
  </si>
  <si>
    <t xml:space="preserve"> 13768314248 </t>
  </si>
  <si>
    <t>七坡林场林业科学研究所</t>
  </si>
  <si>
    <t>陈敏佼</t>
  </si>
  <si>
    <t>六万林场林业科学研究所</t>
  </si>
  <si>
    <t>凌云芳</t>
  </si>
  <si>
    <t>黄冕林场中心苗圃</t>
  </si>
  <si>
    <t xml:space="preserve">甘艳 </t>
  </si>
  <si>
    <t>钦廉林场林科所</t>
  </si>
  <si>
    <t>石国欢</t>
  </si>
  <si>
    <t>大桂山林场中心苗圃</t>
  </si>
  <si>
    <t>陈瑜</t>
  </si>
  <si>
    <t>三门江林场</t>
  </si>
  <si>
    <t xml:space="preserve">张海凤  </t>
  </si>
  <si>
    <t>15777278284</t>
  </si>
  <si>
    <t>维都林场</t>
  </si>
  <si>
    <t>江德候</t>
  </si>
  <si>
    <t>广西林科院</t>
  </si>
  <si>
    <t xml:space="preserve">陈国臣  </t>
  </si>
  <si>
    <t xml:space="preserve">13087717885  </t>
  </si>
  <si>
    <t>广西八桂种苗高科技集团股份有限公司</t>
  </si>
  <si>
    <t>孙雪阳</t>
  </si>
  <si>
    <t>13768372263</t>
  </si>
  <si>
    <t xml:space="preserve">备注：1.2年生大杯合格苗标准：容器规格为直径（填充基质后）≥12 厘米，高≥16 厘米，苗高≥50 厘米、地径（嫁接口以上）≥0.50 厘米，
                           分枝 3 个以上，冠幅 20×20 厘米以上，苗木均有花蕾或开花。 
      2.3年生大杯合格苗标准：容器规格为直径（填充基质后）≥15 厘米，高≥20 厘米，苗高≥80 厘米、地径（嫁接口以上）≥0.80 厘米，
                           分枝 5 个以上，冠幅 30×30 厘米以上，苗木均有花蕾、开花或挂果。
      3.表中数据统一保留2位小数。
      4.表中：5栏=6栏+10栏。（其中：6栏=7栏+8栏+9栏；10栏=11栏+12栏）
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</si>
</sst>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name val="Arial Narrow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1" applyNumberFormat="0" applyAlignment="0" applyProtection="0"/>
    <xf numFmtId="0" fontId="23" fillId="5" borderId="2" applyNumberFormat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28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1" fillId="0" borderId="6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2" borderId="7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11" borderId="0" applyNumberFormat="0" applyBorder="0" applyAlignment="0" applyProtection="0"/>
    <xf numFmtId="0" fontId="14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6" fillId="13" borderId="8" applyNumberFormat="0" applyAlignment="0" applyProtection="0"/>
    <xf numFmtId="0" fontId="12" fillId="2" borderId="0" applyNumberFormat="0" applyBorder="0" applyAlignment="0" applyProtection="0"/>
    <xf numFmtId="0" fontId="13" fillId="18" borderId="0" applyNumberFormat="0" applyBorder="0" applyAlignment="0" applyProtection="0"/>
    <xf numFmtId="0" fontId="12" fillId="1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67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19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3" xfId="0" applyNumberFormat="1" applyFont="1" applyFill="1" applyBorder="1" applyAlignment="1">
      <alignment horizontal="right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0" borderId="10" xfId="19" applyNumberFormat="1" applyFont="1" applyFill="1" applyBorder="1" applyAlignment="1">
      <alignment horizontal="left" vertical="center" wrapText="1"/>
      <protection/>
    </xf>
    <xf numFmtId="0" fontId="3" fillId="0" borderId="13" xfId="19" applyNumberFormat="1" applyFont="1" applyFill="1" applyBorder="1" applyAlignment="1">
      <alignment horizontal="right" vertical="center" wrapText="1"/>
      <protection/>
    </xf>
    <xf numFmtId="0" fontId="3" fillId="0" borderId="13" xfId="19" applyNumberFormat="1" applyFont="1" applyFill="1" applyBorder="1" applyAlignment="1">
      <alignment horizontal="center" vertical="center" wrapText="1"/>
      <protection/>
    </xf>
    <xf numFmtId="0" fontId="3" fillId="0" borderId="11" xfId="19" applyNumberFormat="1" applyFont="1" applyFill="1" applyBorder="1" applyAlignment="1">
      <alignment horizontal="left" vertical="center" wrapText="1"/>
      <protection/>
    </xf>
    <xf numFmtId="0" fontId="3" fillId="0" borderId="12" xfId="19" applyNumberFormat="1" applyFont="1" applyFill="1" applyBorder="1" applyAlignment="1">
      <alignment horizontal="left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26" applyNumberFormat="1" applyFont="1" applyFill="1" applyBorder="1" applyAlignment="1">
      <alignment horizontal="left" vertical="center" wrapText="1"/>
      <protection/>
    </xf>
    <xf numFmtId="0" fontId="3" fillId="0" borderId="12" xfId="26" applyNumberFormat="1" applyFont="1" applyFill="1" applyBorder="1" applyAlignment="1">
      <alignment horizontal="left" vertical="center" wrapText="1"/>
      <protection/>
    </xf>
    <xf numFmtId="0" fontId="3" fillId="0" borderId="10" xfId="19" applyNumberFormat="1" applyFont="1" applyBorder="1" applyAlignment="1">
      <alignment horizontal="left" vertical="center" wrapText="1"/>
      <protection/>
    </xf>
    <xf numFmtId="0" fontId="3" fillId="0" borderId="13" xfId="19" applyNumberFormat="1" applyFont="1" applyBorder="1" applyAlignment="1">
      <alignment horizontal="right" vertical="center" wrapText="1"/>
      <protection/>
    </xf>
    <xf numFmtId="0" fontId="3" fillId="0" borderId="13" xfId="19" applyNumberFormat="1" applyFont="1" applyBorder="1" applyAlignment="1">
      <alignment horizontal="center" vertical="center" wrapText="1"/>
      <protection/>
    </xf>
    <xf numFmtId="0" fontId="3" fillId="0" borderId="12" xfId="19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52" applyNumberFormat="1" applyFont="1" applyFill="1" applyBorder="1" applyAlignment="1">
      <alignment horizontal="right" vertical="center" wrapText="1"/>
      <protection/>
    </xf>
    <xf numFmtId="0" fontId="3" fillId="0" borderId="13" xfId="20" applyNumberFormat="1" applyFont="1" applyFill="1" applyBorder="1" applyAlignment="1">
      <alignment horizontal="right" vertical="center" wrapText="1"/>
      <protection/>
    </xf>
    <xf numFmtId="0" fontId="3" fillId="0" borderId="13" xfId="15" applyNumberFormat="1" applyFont="1" applyFill="1" applyBorder="1" applyAlignment="1">
      <alignment horizontal="right" vertical="center" wrapText="1"/>
      <protection/>
    </xf>
    <xf numFmtId="0" fontId="3" fillId="0" borderId="13" xfId="16" applyNumberFormat="1" applyFont="1" applyFill="1" applyBorder="1" applyAlignment="1">
      <alignment horizontal="right" vertical="center" wrapText="1"/>
      <protection/>
    </xf>
    <xf numFmtId="0" fontId="3" fillId="0" borderId="13" xfId="30" applyNumberFormat="1" applyFont="1" applyBorder="1" applyAlignment="1">
      <alignment horizontal="right" vertical="center" wrapText="1"/>
      <protection/>
    </xf>
    <xf numFmtId="0" fontId="3" fillId="0" borderId="13" xfId="18" applyNumberFormat="1" applyFont="1" applyBorder="1" applyAlignment="1">
      <alignment horizontal="right" vertical="center" wrapText="1"/>
      <protection/>
    </xf>
    <xf numFmtId="0" fontId="3" fillId="0" borderId="13" xfId="52" applyNumberFormat="1" applyFont="1" applyBorder="1" applyAlignment="1">
      <alignment horizontal="right" vertical="center" wrapText="1"/>
      <protection/>
    </xf>
    <xf numFmtId="0" fontId="3" fillId="0" borderId="13" xfId="20" applyNumberFormat="1" applyFont="1" applyBorder="1" applyAlignment="1">
      <alignment horizontal="right" vertical="center" wrapText="1"/>
      <protection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3" xfId="59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19" applyNumberFormat="1" applyFont="1" applyBorder="1" applyAlignment="1">
      <alignment horizontal="center" vertical="center" wrapText="1"/>
      <protection/>
    </xf>
    <xf numFmtId="0" fontId="3" fillId="0" borderId="10" xfId="19" applyNumberFormat="1" applyFont="1" applyBorder="1" applyAlignment="1">
      <alignment horizontal="right" vertical="center" wrapText="1"/>
      <protection/>
    </xf>
    <xf numFmtId="0" fontId="3" fillId="0" borderId="11" xfId="19" applyNumberFormat="1" applyFont="1" applyBorder="1" applyAlignment="1">
      <alignment horizontal="center" vertical="center" wrapText="1"/>
      <protection/>
    </xf>
    <xf numFmtId="0" fontId="3" fillId="0" borderId="21" xfId="19" applyNumberFormat="1" applyFont="1" applyBorder="1" applyAlignment="1">
      <alignment horizontal="right" vertical="center" wrapText="1"/>
      <protection/>
    </xf>
    <xf numFmtId="0" fontId="3" fillId="0" borderId="12" xfId="19" applyNumberFormat="1" applyFont="1" applyBorder="1" applyAlignment="1">
      <alignment horizontal="center" vertical="center" wrapText="1"/>
      <protection/>
    </xf>
    <xf numFmtId="0" fontId="3" fillId="0" borderId="12" xfId="19" applyNumberFormat="1" applyFont="1" applyBorder="1" applyAlignment="1">
      <alignment horizontal="right" vertical="center" wrapText="1"/>
      <protection/>
    </xf>
    <xf numFmtId="0" fontId="3" fillId="0" borderId="10" xfId="46" applyNumberFormat="1" applyFont="1" applyBorder="1" applyAlignment="1">
      <alignment horizontal="right" vertical="center" wrapText="1"/>
      <protection/>
    </xf>
    <xf numFmtId="0" fontId="3" fillId="0" borderId="12" xfId="46" applyNumberFormat="1" applyFont="1" applyBorder="1" applyAlignment="1">
      <alignment horizontal="right" vertical="center" wrapText="1"/>
      <protection/>
    </xf>
    <xf numFmtId="0" fontId="3" fillId="0" borderId="10" xfId="64" applyNumberFormat="1" applyFont="1" applyBorder="1" applyAlignment="1">
      <alignment horizontal="right" vertical="center" wrapText="1"/>
      <protection/>
    </xf>
    <xf numFmtId="0" fontId="3" fillId="0" borderId="12" xfId="64" applyNumberFormat="1" applyFont="1" applyBorder="1" applyAlignment="1">
      <alignment horizontal="right" vertical="center" wrapText="1"/>
      <protection/>
    </xf>
    <xf numFmtId="0" fontId="3" fillId="0" borderId="13" xfId="19" applyNumberFormat="1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right" vertical="center" wrapText="1"/>
      <protection/>
    </xf>
    <xf numFmtId="0" fontId="3" fillId="0" borderId="11" xfId="64" applyNumberFormat="1" applyFont="1" applyBorder="1" applyAlignment="1">
      <alignment horizontal="right" vertical="center" wrapText="1"/>
      <protection/>
    </xf>
    <xf numFmtId="0" fontId="3" fillId="0" borderId="12" xfId="64" applyNumberFormat="1" applyFont="1" applyBorder="1" applyAlignment="1">
      <alignment horizontal="right" vertical="center" wrapText="1"/>
      <protection/>
    </xf>
    <xf numFmtId="0" fontId="3" fillId="0" borderId="11" xfId="19" applyNumberFormat="1" applyFont="1" applyBorder="1" applyAlignment="1">
      <alignment horizontal="right" vertical="center" wrapText="1"/>
      <protection/>
    </xf>
    <xf numFmtId="0" fontId="3" fillId="0" borderId="12" xfId="19" applyNumberFormat="1" applyFont="1" applyBorder="1" applyAlignment="1">
      <alignment horizontal="right" vertical="center" wrapText="1"/>
      <protection/>
    </xf>
    <xf numFmtId="0" fontId="9" fillId="0" borderId="10" xfId="19" applyNumberFormat="1" applyFont="1" applyBorder="1" applyAlignment="1">
      <alignment horizontal="right" vertical="center" wrapText="1"/>
      <protection/>
    </xf>
    <xf numFmtId="0" fontId="9" fillId="0" borderId="12" xfId="19" applyNumberFormat="1" applyFont="1" applyBorder="1" applyAlignment="1">
      <alignment horizontal="right" vertical="center" wrapText="1"/>
      <protection/>
    </xf>
    <xf numFmtId="0" fontId="9" fillId="0" borderId="13" xfId="19" applyNumberFormat="1" applyFont="1" applyBorder="1" applyAlignment="1">
      <alignment horizontal="righ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19" borderId="22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righ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24" applyNumberFormat="1" applyFont="1" applyBorder="1" applyAlignment="1">
      <alignment horizontal="left" vertical="center" wrapText="1"/>
      <protection/>
    </xf>
    <xf numFmtId="0" fontId="3" fillId="0" borderId="12" xfId="24" applyNumberFormat="1" applyFont="1" applyBorder="1" applyAlignment="1">
      <alignment horizontal="left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67" applyNumberFormat="1" applyFont="1" applyFill="1" applyBorder="1" applyAlignment="1" applyProtection="1">
      <alignment horizontal="right" vertical="center" wrapText="1"/>
      <protection/>
    </xf>
    <xf numFmtId="0" fontId="3" fillId="0" borderId="12" xfId="67" applyNumberFormat="1" applyFont="1" applyFill="1" applyBorder="1" applyAlignment="1" applyProtection="1">
      <alignment horizontal="center" vertical="center" wrapText="1"/>
      <protection/>
    </xf>
    <xf numFmtId="0" fontId="3" fillId="0" borderId="13" xfId="67" applyNumberFormat="1" applyFont="1" applyFill="1" applyBorder="1" applyAlignment="1" applyProtection="1">
      <alignment horizontal="left" vertical="center" wrapText="1"/>
      <protection/>
    </xf>
    <xf numFmtId="0" fontId="3" fillId="0" borderId="13" xfId="67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4" fillId="19" borderId="11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4" fillId="19" borderId="13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right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67" applyFont="1" applyFill="1" applyBorder="1" applyAlignment="1">
      <alignment horizontal="right" vertical="center" wrapText="1"/>
    </xf>
    <xf numFmtId="0" fontId="3" fillId="0" borderId="13" xfId="67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67" applyFont="1" applyFill="1" applyBorder="1" applyAlignment="1">
      <alignment horizontal="right" vertical="center"/>
    </xf>
    <xf numFmtId="49" fontId="3" fillId="0" borderId="13" xfId="67" applyNumberFormat="1" applyFont="1" applyFill="1" applyBorder="1" applyAlignment="1">
      <alignment horizontal="center" vertical="center" wrapText="1"/>
    </xf>
    <xf numFmtId="0" fontId="3" fillId="0" borderId="13" xfId="67" applyFont="1" applyFill="1" applyBorder="1" applyAlignment="1">
      <alignment horizontal="right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</cellXfs>
  <cellStyles count="74">
    <cellStyle name="Normal" xfId="0"/>
    <cellStyle name="常规 31" xfId="15"/>
    <cellStyle name="常规 27" xfId="16"/>
    <cellStyle name="常规 32" xfId="17"/>
    <cellStyle name="常规 17 2" xfId="18"/>
    <cellStyle name="常规 10 10" xfId="19"/>
    <cellStyle name="常规 10 14" xfId="20"/>
    <cellStyle name="常规 10 2 2" xfId="21"/>
    <cellStyle name="常规 17" xfId="22"/>
    <cellStyle name="常规 22" xfId="23"/>
    <cellStyle name="常规_育苗情况统计表（表5上）" xfId="24"/>
    <cellStyle name="常规 2 16" xfId="25"/>
    <cellStyle name="常规 2" xfId="26"/>
    <cellStyle name="常规 2 15" xfId="27"/>
    <cellStyle name="常规 4" xfId="28"/>
    <cellStyle name="常规 5" xfId="29"/>
    <cellStyle name="常规 5 6" xfId="30"/>
    <cellStyle name="常规 5 6 2 2" xfId="31"/>
    <cellStyle name="常规_Sheet1" xfId="32"/>
    <cellStyle name="60% - 强调文字颜色 6" xfId="33"/>
    <cellStyle name="20% - 强调文字颜色 6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常规 10 5" xfId="46"/>
    <cellStyle name="标题 3" xfId="47"/>
    <cellStyle name="汇总" xfId="48"/>
    <cellStyle name="20% - 强调文字颜色 1" xfId="49"/>
    <cellStyle name="40% - 强调文字颜色 1" xfId="50"/>
    <cellStyle name="强调文字颜色 6" xfId="51"/>
    <cellStyle name="常规 11 5" xfId="52"/>
    <cellStyle name="Comma" xfId="53"/>
    <cellStyle name="常规 14 2 2 2" xfId="54"/>
    <cellStyle name="标题" xfId="55"/>
    <cellStyle name="Followed Hyperlink" xfId="56"/>
    <cellStyle name="40% - 强调文字颜色 4" xfId="57"/>
    <cellStyle name="链接单元格" xfId="58"/>
    <cellStyle name="常规 10 10 2 2" xfId="59"/>
    <cellStyle name="标题 4" xfId="60"/>
    <cellStyle name="20% - 强调文字颜色 2" xfId="61"/>
    <cellStyle name="常规 10" xfId="62"/>
    <cellStyle name="Currency [0]" xfId="63"/>
    <cellStyle name="常规 10 2" xfId="64"/>
    <cellStyle name="警告文本" xfId="65"/>
    <cellStyle name="40% - 强调文字颜色 2" xfId="66"/>
    <cellStyle name="注释" xfId="67"/>
    <cellStyle name="60% - 强调文字颜色 3" xfId="68"/>
    <cellStyle name="常规 23" xfId="69"/>
    <cellStyle name="好" xfId="70"/>
    <cellStyle name="20% - 强调文字颜色 5" xfId="71"/>
    <cellStyle name="适中" xfId="72"/>
    <cellStyle name="计算" xfId="73"/>
    <cellStyle name="强调文字颜色 1" xfId="74"/>
    <cellStyle name="60% - 强调文字颜色 4" xfId="75"/>
    <cellStyle name="60% - 强调文字颜色 1" xfId="76"/>
    <cellStyle name="强调文字颜色 2" xfId="77"/>
    <cellStyle name="60% - 强调文字颜色 5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zoomScale="110" zoomScaleNormal="110" workbookViewId="0" topLeftCell="A1">
      <pane ySplit="7" topLeftCell="A8" activePane="bottomLeft" state="frozen"/>
      <selection pane="bottomLeft" activeCell="T56" sqref="T56"/>
    </sheetView>
  </sheetViews>
  <sheetFormatPr defaultColWidth="9.00390625" defaultRowHeight="14.25"/>
  <cols>
    <col min="1" max="1" width="3.25390625" style="1" customWidth="1"/>
    <col min="2" max="2" width="15.75390625" style="22" customWidth="1"/>
    <col min="3" max="3" width="11.25390625" style="0" customWidth="1"/>
    <col min="4" max="4" width="4.875" style="23" customWidth="1"/>
    <col min="5" max="5" width="8.25390625" style="0" customWidth="1"/>
    <col min="6" max="6" width="8.00390625" style="0" customWidth="1"/>
    <col min="7" max="8" width="6.75390625" style="0" customWidth="1"/>
    <col min="9" max="9" width="7.00390625" style="0" customWidth="1"/>
    <col min="10" max="10" width="8.125" style="0" customWidth="1"/>
    <col min="11" max="11" width="7.375" style="0" customWidth="1"/>
    <col min="12" max="12" width="8.125" style="0" customWidth="1"/>
    <col min="13" max="13" width="9.125" style="24" customWidth="1"/>
    <col min="14" max="14" width="11.375" style="24" customWidth="1"/>
    <col min="15" max="15" width="8.00390625" style="0" customWidth="1"/>
  </cols>
  <sheetData>
    <row r="1" spans="2:15" ht="26.2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23.25" customHeight="1">
      <c r="A2" s="26" t="s">
        <v>1</v>
      </c>
      <c r="B2" s="26"/>
      <c r="C2" s="26"/>
      <c r="D2" s="27"/>
      <c r="E2" s="26"/>
      <c r="F2" s="26"/>
      <c r="G2" s="26"/>
      <c r="H2" s="26"/>
      <c r="I2" s="26"/>
      <c r="J2" s="26"/>
      <c r="K2" s="26"/>
      <c r="L2" s="26"/>
      <c r="M2" s="69"/>
      <c r="N2" s="26"/>
      <c r="O2" s="26"/>
    </row>
    <row r="3" spans="1:15" s="2" customFormat="1" ht="21" customHeight="1">
      <c r="A3" s="28" t="s">
        <v>2</v>
      </c>
      <c r="B3" s="28" t="s">
        <v>3</v>
      </c>
      <c r="C3" s="28" t="s">
        <v>4</v>
      </c>
      <c r="D3" s="28" t="s">
        <v>5</v>
      </c>
      <c r="E3" s="31" t="s">
        <v>6</v>
      </c>
      <c r="F3" s="31"/>
      <c r="G3" s="31"/>
      <c r="H3" s="31"/>
      <c r="I3" s="31"/>
      <c r="J3" s="31"/>
      <c r="K3" s="31"/>
      <c r="L3" s="31"/>
      <c r="M3" s="28" t="s">
        <v>7</v>
      </c>
      <c r="N3" s="28" t="s">
        <v>8</v>
      </c>
      <c r="O3" s="70" t="s">
        <v>9</v>
      </c>
    </row>
    <row r="4" spans="1:15" s="2" customFormat="1" ht="21" customHeight="1">
      <c r="A4" s="29"/>
      <c r="B4" s="29"/>
      <c r="C4" s="29"/>
      <c r="D4" s="29"/>
      <c r="E4" s="31" t="s">
        <v>10</v>
      </c>
      <c r="F4" s="60" t="s">
        <v>11</v>
      </c>
      <c r="G4" s="61"/>
      <c r="H4" s="61"/>
      <c r="I4" s="67"/>
      <c r="J4" s="60" t="s">
        <v>12</v>
      </c>
      <c r="K4" s="61"/>
      <c r="L4" s="67"/>
      <c r="M4" s="29"/>
      <c r="N4" s="29"/>
      <c r="O4" s="70"/>
    </row>
    <row r="5" spans="1:15" s="2" customFormat="1" ht="24" customHeight="1">
      <c r="A5" s="30"/>
      <c r="B5" s="30"/>
      <c r="C5" s="30"/>
      <c r="D5" s="30"/>
      <c r="E5" s="31"/>
      <c r="F5" s="31" t="s">
        <v>13</v>
      </c>
      <c r="G5" s="31" t="s">
        <v>14</v>
      </c>
      <c r="H5" s="31" t="s">
        <v>15</v>
      </c>
      <c r="I5" s="31" t="s">
        <v>16</v>
      </c>
      <c r="J5" s="31" t="s">
        <v>13</v>
      </c>
      <c r="K5" s="31" t="s">
        <v>15</v>
      </c>
      <c r="L5" s="31" t="s">
        <v>16</v>
      </c>
      <c r="M5" s="30"/>
      <c r="N5" s="30"/>
      <c r="O5" s="70"/>
    </row>
    <row r="6" spans="1:15" s="3" customFormat="1" ht="19.5" customHeight="1">
      <c r="A6" s="31">
        <v>1</v>
      </c>
      <c r="B6" s="28">
        <v>2</v>
      </c>
      <c r="C6" s="30">
        <v>3</v>
      </c>
      <c r="D6" s="30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0">
        <v>13</v>
      </c>
      <c r="N6" s="30">
        <v>14</v>
      </c>
      <c r="O6" s="70">
        <v>15</v>
      </c>
    </row>
    <row r="7" spans="1:15" s="2" customFormat="1" ht="32.25" customHeight="1">
      <c r="A7" s="31" t="s">
        <v>17</v>
      </c>
      <c r="B7" s="31"/>
      <c r="C7" s="32" t="s">
        <v>18</v>
      </c>
      <c r="D7" s="30"/>
      <c r="E7" s="32">
        <f>SUM(F7+J7)</f>
        <v>14501.68</v>
      </c>
      <c r="F7" s="32">
        <f>SUM(G7:I7)</f>
        <v>4549.59</v>
      </c>
      <c r="G7" s="32">
        <f>SUM(G8+G34+G58+G75+G99+G102+G106+G111+G116+G137+G164+G176+G281+G290+G294)</f>
        <v>432.20000000000005</v>
      </c>
      <c r="H7" s="32">
        <f>SUM(H8+H34+H58+H75+H99+H102+H106+H111+H116+H137+H164+H176+H281+H290+H294)</f>
        <v>686.9</v>
      </c>
      <c r="I7" s="32">
        <f>SUM(I8+I34+I58+I75+I99+I102+I106+I111+I116+I137+I164+I176+I281+I290+I294)</f>
        <v>3430.49</v>
      </c>
      <c r="J7" s="32">
        <f>SUM(K7:L7)</f>
        <v>9952.09</v>
      </c>
      <c r="K7" s="32">
        <f>SUM(K8+K34+K58+K75+K99+K102+K106+K111+K116+K137+K164+K176+K281+K290+K294)</f>
        <v>3396.26</v>
      </c>
      <c r="L7" s="32">
        <f>SUM(L8+L34+L58+L75+L99+L102+L106+L111+L116+L137+L164+L176+L281+L290+L294)</f>
        <v>6555.83</v>
      </c>
      <c r="M7" s="30"/>
      <c r="N7" s="30"/>
      <c r="O7" s="71"/>
    </row>
    <row r="8" spans="1:15" s="4" customFormat="1" ht="19.5" customHeight="1">
      <c r="A8" s="31" t="s">
        <v>19</v>
      </c>
      <c r="B8" s="33" t="s">
        <v>19</v>
      </c>
      <c r="C8" s="34" t="s">
        <v>20</v>
      </c>
      <c r="D8" s="35"/>
      <c r="E8" s="62">
        <f>SUM(F8+J8)</f>
        <v>545.3700000000001</v>
      </c>
      <c r="F8" s="62">
        <f>SUM(G8:I8)</f>
        <v>207.44</v>
      </c>
      <c r="G8" s="62">
        <f>SUM(G9:G33)</f>
        <v>122.99000000000001</v>
      </c>
      <c r="H8" s="62">
        <f>SUM(H9:H33)</f>
        <v>0</v>
      </c>
      <c r="I8" s="62">
        <f>SUM(I9:I33)</f>
        <v>84.45</v>
      </c>
      <c r="J8" s="62">
        <f>SUM(K8:L8)</f>
        <v>337.93000000000006</v>
      </c>
      <c r="K8" s="62">
        <f>SUM(K9:K33)</f>
        <v>263.1</v>
      </c>
      <c r="L8" s="62">
        <f>SUM(L9:L33)</f>
        <v>74.83000000000001</v>
      </c>
      <c r="M8" s="50"/>
      <c r="N8" s="50"/>
      <c r="O8" s="72"/>
    </row>
    <row r="9" spans="1:15" s="5" customFormat="1" ht="19.5" customHeight="1">
      <c r="A9" s="31"/>
      <c r="B9" s="36" t="s">
        <v>21</v>
      </c>
      <c r="C9" s="37" t="s">
        <v>22</v>
      </c>
      <c r="D9" s="30" t="s">
        <v>23</v>
      </c>
      <c r="E9" s="32">
        <f>SUM(F9+J9)</f>
        <v>4.35</v>
      </c>
      <c r="F9" s="32">
        <f>SUM(G9:I9)</f>
        <v>3.35</v>
      </c>
      <c r="G9" s="32">
        <v>3.35</v>
      </c>
      <c r="H9" s="46"/>
      <c r="I9" s="32"/>
      <c r="J9" s="32">
        <f>SUM(K9:L9)</f>
        <v>1</v>
      </c>
      <c r="K9" s="32">
        <v>1</v>
      </c>
      <c r="L9" s="46"/>
      <c r="M9" s="73" t="s">
        <v>24</v>
      </c>
      <c r="N9" s="74" t="s">
        <v>25</v>
      </c>
      <c r="O9" s="75"/>
    </row>
    <row r="10" spans="1:15" s="6" customFormat="1" ht="19.5" customHeight="1">
      <c r="A10" s="31"/>
      <c r="B10" s="38"/>
      <c r="C10" s="37" t="s">
        <v>26</v>
      </c>
      <c r="D10" s="30" t="s">
        <v>27</v>
      </c>
      <c r="E10" s="32">
        <f aca="true" t="shared" si="0" ref="E10:E35">SUM(F10+J10)</f>
        <v>2.3</v>
      </c>
      <c r="F10" s="32">
        <f aca="true" t="shared" si="1" ref="F10:F35">SUM(G10:I10)</f>
        <v>2</v>
      </c>
      <c r="G10" s="46">
        <v>2</v>
      </c>
      <c r="H10" s="46"/>
      <c r="I10" s="46"/>
      <c r="J10" s="32">
        <f aca="true" t="shared" si="2" ref="J10:J35">SUM(K10:L10)</f>
        <v>0.3</v>
      </c>
      <c r="K10" s="46">
        <v>0.3</v>
      </c>
      <c r="L10" s="46"/>
      <c r="M10" s="76"/>
      <c r="N10" s="77"/>
      <c r="O10" s="78"/>
    </row>
    <row r="11" spans="1:15" s="6" customFormat="1" ht="19.5" customHeight="1">
      <c r="A11" s="31"/>
      <c r="B11" s="38"/>
      <c r="C11" s="37" t="s">
        <v>28</v>
      </c>
      <c r="D11" s="30" t="s">
        <v>27</v>
      </c>
      <c r="E11" s="32">
        <f t="shared" si="0"/>
        <v>2.2</v>
      </c>
      <c r="F11" s="32">
        <f t="shared" si="1"/>
        <v>2</v>
      </c>
      <c r="G11" s="46">
        <v>2</v>
      </c>
      <c r="H11" s="46"/>
      <c r="I11" s="46"/>
      <c r="J11" s="32">
        <f t="shared" si="2"/>
        <v>0.2</v>
      </c>
      <c r="K11" s="46">
        <v>0.2</v>
      </c>
      <c r="L11" s="46"/>
      <c r="M11" s="76"/>
      <c r="N11" s="77"/>
      <c r="O11" s="78"/>
    </row>
    <row r="12" spans="1:15" s="6" customFormat="1" ht="19.5" customHeight="1">
      <c r="A12" s="31"/>
      <c r="B12" s="38"/>
      <c r="C12" s="39" t="s">
        <v>29</v>
      </c>
      <c r="D12" s="40" t="s">
        <v>27</v>
      </c>
      <c r="E12" s="32">
        <f t="shared" si="0"/>
        <v>6</v>
      </c>
      <c r="F12" s="32">
        <f t="shared" si="1"/>
        <v>5</v>
      </c>
      <c r="G12" s="46">
        <v>5</v>
      </c>
      <c r="H12" s="46"/>
      <c r="I12" s="46"/>
      <c r="J12" s="32">
        <f t="shared" si="2"/>
        <v>1</v>
      </c>
      <c r="K12" s="46">
        <v>1</v>
      </c>
      <c r="L12" s="46"/>
      <c r="M12" s="76"/>
      <c r="N12" s="77"/>
      <c r="O12" s="78"/>
    </row>
    <row r="13" spans="1:15" s="6" customFormat="1" ht="19.5" customHeight="1">
      <c r="A13" s="31"/>
      <c r="B13" s="38"/>
      <c r="C13" s="39" t="s">
        <v>30</v>
      </c>
      <c r="D13" s="40" t="s">
        <v>27</v>
      </c>
      <c r="E13" s="32">
        <f t="shared" si="0"/>
        <v>2</v>
      </c>
      <c r="F13" s="32">
        <f t="shared" si="1"/>
        <v>2</v>
      </c>
      <c r="G13" s="46">
        <v>2</v>
      </c>
      <c r="H13" s="46"/>
      <c r="I13" s="46"/>
      <c r="J13" s="32">
        <f t="shared" si="2"/>
        <v>0</v>
      </c>
      <c r="K13" s="46"/>
      <c r="L13" s="46"/>
      <c r="M13" s="76"/>
      <c r="N13" s="77"/>
      <c r="O13" s="78"/>
    </row>
    <row r="14" spans="1:15" s="6" customFormat="1" ht="19.5" customHeight="1">
      <c r="A14" s="31"/>
      <c r="B14" s="38"/>
      <c r="C14" s="39" t="s">
        <v>31</v>
      </c>
      <c r="D14" s="40" t="s">
        <v>27</v>
      </c>
      <c r="E14" s="32">
        <f t="shared" si="0"/>
        <v>1</v>
      </c>
      <c r="F14" s="32">
        <f t="shared" si="1"/>
        <v>1</v>
      </c>
      <c r="G14" s="46">
        <v>1</v>
      </c>
      <c r="H14" s="46"/>
      <c r="I14" s="46"/>
      <c r="J14" s="32">
        <f t="shared" si="2"/>
        <v>0</v>
      </c>
      <c r="K14" s="46"/>
      <c r="L14" s="46"/>
      <c r="M14" s="76"/>
      <c r="N14" s="77"/>
      <c r="O14" s="78"/>
    </row>
    <row r="15" spans="1:15" s="6" customFormat="1" ht="19.5" customHeight="1">
      <c r="A15" s="31"/>
      <c r="B15" s="38"/>
      <c r="C15" s="39" t="s">
        <v>32</v>
      </c>
      <c r="D15" s="40" t="s">
        <v>27</v>
      </c>
      <c r="E15" s="32">
        <f t="shared" si="0"/>
        <v>1</v>
      </c>
      <c r="F15" s="32">
        <f t="shared" si="1"/>
        <v>1</v>
      </c>
      <c r="G15" s="46">
        <v>1</v>
      </c>
      <c r="H15" s="46"/>
      <c r="I15" s="46"/>
      <c r="J15" s="32">
        <f t="shared" si="2"/>
        <v>0</v>
      </c>
      <c r="K15" s="46"/>
      <c r="L15" s="46"/>
      <c r="M15" s="76"/>
      <c r="N15" s="77"/>
      <c r="O15" s="78"/>
    </row>
    <row r="16" spans="1:15" s="6" customFormat="1" ht="19.5" customHeight="1">
      <c r="A16" s="31"/>
      <c r="B16" s="38"/>
      <c r="C16" s="39" t="s">
        <v>33</v>
      </c>
      <c r="D16" s="40" t="s">
        <v>27</v>
      </c>
      <c r="E16" s="32">
        <f t="shared" si="0"/>
        <v>2</v>
      </c>
      <c r="F16" s="32">
        <f t="shared" si="1"/>
        <v>0</v>
      </c>
      <c r="G16" s="46"/>
      <c r="H16" s="46"/>
      <c r="I16" s="46"/>
      <c r="J16" s="32">
        <f t="shared" si="2"/>
        <v>2</v>
      </c>
      <c r="K16" s="46">
        <v>0</v>
      </c>
      <c r="L16" s="46">
        <v>2</v>
      </c>
      <c r="M16" s="76"/>
      <c r="N16" s="77"/>
      <c r="O16" s="78"/>
    </row>
    <row r="17" spans="1:15" s="6" customFormat="1" ht="19.5" customHeight="1">
      <c r="A17" s="31"/>
      <c r="B17" s="38"/>
      <c r="C17" s="39" t="s">
        <v>34</v>
      </c>
      <c r="D17" s="40" t="s">
        <v>27</v>
      </c>
      <c r="E17" s="32">
        <f t="shared" si="0"/>
        <v>80</v>
      </c>
      <c r="F17" s="32">
        <f t="shared" si="1"/>
        <v>30</v>
      </c>
      <c r="G17" s="63"/>
      <c r="H17" s="63"/>
      <c r="I17" s="63">
        <v>30</v>
      </c>
      <c r="J17" s="32">
        <f t="shared" si="2"/>
        <v>50</v>
      </c>
      <c r="K17" s="46">
        <v>20</v>
      </c>
      <c r="L17" s="46">
        <v>30</v>
      </c>
      <c r="M17" s="76"/>
      <c r="N17" s="77"/>
      <c r="O17" s="78"/>
    </row>
    <row r="18" spans="1:15" s="6" customFormat="1" ht="19.5" customHeight="1">
      <c r="A18" s="31"/>
      <c r="B18" s="38"/>
      <c r="C18" s="39" t="s">
        <v>35</v>
      </c>
      <c r="D18" s="40" t="s">
        <v>27</v>
      </c>
      <c r="E18" s="32">
        <f t="shared" si="0"/>
        <v>2</v>
      </c>
      <c r="F18" s="32">
        <f t="shared" si="1"/>
        <v>0</v>
      </c>
      <c r="G18" s="64"/>
      <c r="H18" s="64"/>
      <c r="I18" s="64"/>
      <c r="J18" s="32">
        <f t="shared" si="2"/>
        <v>2</v>
      </c>
      <c r="K18" s="46">
        <v>2</v>
      </c>
      <c r="L18" s="46"/>
      <c r="M18" s="76"/>
      <c r="N18" s="77"/>
      <c r="O18" s="78"/>
    </row>
    <row r="19" spans="1:15" s="6" customFormat="1" ht="19.5" customHeight="1">
      <c r="A19" s="31"/>
      <c r="B19" s="41"/>
      <c r="C19" s="42" t="s">
        <v>36</v>
      </c>
      <c r="D19" s="43" t="s">
        <v>27</v>
      </c>
      <c r="E19" s="32">
        <f t="shared" si="0"/>
        <v>3</v>
      </c>
      <c r="F19" s="32">
        <f t="shared" si="1"/>
        <v>0</v>
      </c>
      <c r="G19" s="65"/>
      <c r="H19" s="65"/>
      <c r="I19" s="65"/>
      <c r="J19" s="32">
        <f t="shared" si="2"/>
        <v>3</v>
      </c>
      <c r="K19" s="46">
        <v>3</v>
      </c>
      <c r="L19" s="46"/>
      <c r="M19" s="79"/>
      <c r="N19" s="80"/>
      <c r="O19" s="78"/>
    </row>
    <row r="20" spans="1:15" s="6" customFormat="1" ht="19.5" customHeight="1">
      <c r="A20" s="31"/>
      <c r="B20" s="36" t="s">
        <v>37</v>
      </c>
      <c r="C20" s="42" t="s">
        <v>33</v>
      </c>
      <c r="D20" s="43" t="s">
        <v>27</v>
      </c>
      <c r="E20" s="32">
        <f t="shared" si="0"/>
        <v>0.6</v>
      </c>
      <c r="F20" s="32">
        <f t="shared" si="1"/>
        <v>0</v>
      </c>
      <c r="G20" s="65"/>
      <c r="H20" s="65"/>
      <c r="I20" s="65"/>
      <c r="J20" s="32">
        <f t="shared" si="2"/>
        <v>0.6</v>
      </c>
      <c r="K20" s="46"/>
      <c r="L20" s="46">
        <v>0.6</v>
      </c>
      <c r="M20" s="73" t="s">
        <v>38</v>
      </c>
      <c r="N20" s="74" t="s">
        <v>39</v>
      </c>
      <c r="O20" s="81"/>
    </row>
    <row r="21" spans="1:15" s="6" customFormat="1" ht="19.5" customHeight="1">
      <c r="A21" s="31"/>
      <c r="B21" s="38"/>
      <c r="C21" s="44" t="s">
        <v>34</v>
      </c>
      <c r="D21" s="45" t="s">
        <v>27</v>
      </c>
      <c r="E21" s="32">
        <f t="shared" si="0"/>
        <v>1.1</v>
      </c>
      <c r="F21" s="32">
        <f t="shared" si="1"/>
        <v>0</v>
      </c>
      <c r="G21" s="32"/>
      <c r="H21" s="32"/>
      <c r="I21" s="32"/>
      <c r="J21" s="32">
        <f t="shared" si="2"/>
        <v>1.1</v>
      </c>
      <c r="K21" s="32"/>
      <c r="L21" s="32">
        <v>1.1</v>
      </c>
      <c r="M21" s="76"/>
      <c r="N21" s="77"/>
      <c r="O21" s="81"/>
    </row>
    <row r="22" spans="1:15" s="7" customFormat="1" ht="19.5" customHeight="1">
      <c r="A22" s="31"/>
      <c r="B22" s="38"/>
      <c r="C22" s="32" t="s">
        <v>36</v>
      </c>
      <c r="D22" s="30" t="s">
        <v>27</v>
      </c>
      <c r="E22" s="32">
        <f t="shared" si="0"/>
        <v>0.7</v>
      </c>
      <c r="F22" s="32">
        <f t="shared" si="1"/>
        <v>0</v>
      </c>
      <c r="G22" s="32"/>
      <c r="H22" s="32"/>
      <c r="I22" s="32"/>
      <c r="J22" s="32">
        <f t="shared" si="2"/>
        <v>0.7</v>
      </c>
      <c r="K22" s="32"/>
      <c r="L22" s="32">
        <v>0.7</v>
      </c>
      <c r="M22" s="76"/>
      <c r="N22" s="77"/>
      <c r="O22" s="81"/>
    </row>
    <row r="23" spans="1:15" s="8" customFormat="1" ht="19.5" customHeight="1">
      <c r="A23" s="31"/>
      <c r="B23" s="38"/>
      <c r="C23" s="32" t="s">
        <v>22</v>
      </c>
      <c r="D23" s="30" t="s">
        <v>23</v>
      </c>
      <c r="E23" s="32">
        <f t="shared" si="0"/>
        <v>4.8</v>
      </c>
      <c r="F23" s="32">
        <f t="shared" si="1"/>
        <v>0</v>
      </c>
      <c r="G23" s="46"/>
      <c r="H23" s="46"/>
      <c r="I23" s="46"/>
      <c r="J23" s="32">
        <f t="shared" si="2"/>
        <v>4.8</v>
      </c>
      <c r="K23" s="46">
        <v>3</v>
      </c>
      <c r="L23" s="46">
        <v>1.8</v>
      </c>
      <c r="M23" s="76"/>
      <c r="N23" s="77"/>
      <c r="O23" s="81"/>
    </row>
    <row r="24" spans="1:15" s="9" customFormat="1" ht="19.5" customHeight="1">
      <c r="A24" s="31"/>
      <c r="B24" s="38"/>
      <c r="C24" s="46" t="s">
        <v>28</v>
      </c>
      <c r="D24" s="47" t="s">
        <v>27</v>
      </c>
      <c r="E24" s="32">
        <f t="shared" si="0"/>
        <v>1.5</v>
      </c>
      <c r="F24" s="32">
        <f t="shared" si="1"/>
        <v>0</v>
      </c>
      <c r="G24" s="46"/>
      <c r="H24" s="46"/>
      <c r="I24" s="46"/>
      <c r="J24" s="32">
        <f t="shared" si="2"/>
        <v>1.5</v>
      </c>
      <c r="K24" s="46">
        <v>1.5</v>
      </c>
      <c r="L24" s="46"/>
      <c r="M24" s="76"/>
      <c r="N24" s="77"/>
      <c r="O24" s="81"/>
    </row>
    <row r="25" spans="1:15" s="9" customFormat="1" ht="19.5" customHeight="1">
      <c r="A25" s="31"/>
      <c r="B25" s="38"/>
      <c r="C25" s="46" t="s">
        <v>26</v>
      </c>
      <c r="D25" s="47" t="s">
        <v>27</v>
      </c>
      <c r="E25" s="32">
        <f t="shared" si="0"/>
        <v>2</v>
      </c>
      <c r="F25" s="32">
        <f t="shared" si="1"/>
        <v>0</v>
      </c>
      <c r="G25" s="46"/>
      <c r="H25" s="46"/>
      <c r="I25" s="39"/>
      <c r="J25" s="32">
        <f t="shared" si="2"/>
        <v>2</v>
      </c>
      <c r="K25" s="46">
        <v>2</v>
      </c>
      <c r="L25" s="46"/>
      <c r="M25" s="76"/>
      <c r="N25" s="77"/>
      <c r="O25" s="81"/>
    </row>
    <row r="26" spans="1:15" s="9" customFormat="1" ht="19.5" customHeight="1">
      <c r="A26" s="31"/>
      <c r="B26" s="38"/>
      <c r="C26" s="46" t="s">
        <v>29</v>
      </c>
      <c r="D26" s="47" t="s">
        <v>27</v>
      </c>
      <c r="E26" s="32">
        <f t="shared" si="0"/>
        <v>2.6</v>
      </c>
      <c r="F26" s="32">
        <f t="shared" si="1"/>
        <v>0</v>
      </c>
      <c r="G26" s="46"/>
      <c r="H26" s="46"/>
      <c r="I26" s="39"/>
      <c r="J26" s="32">
        <f t="shared" si="2"/>
        <v>2.6</v>
      </c>
      <c r="K26" s="46">
        <v>2.6</v>
      </c>
      <c r="L26" s="46"/>
      <c r="M26" s="76"/>
      <c r="N26" s="77"/>
      <c r="O26" s="81"/>
    </row>
    <row r="27" spans="1:15" s="9" customFormat="1" ht="19.5" customHeight="1">
      <c r="A27" s="31"/>
      <c r="B27" s="41"/>
      <c r="C27" s="46" t="s">
        <v>30</v>
      </c>
      <c r="D27" s="47" t="s">
        <v>27</v>
      </c>
      <c r="E27" s="32">
        <f t="shared" si="0"/>
        <v>1</v>
      </c>
      <c r="F27" s="32">
        <f t="shared" si="1"/>
        <v>0</v>
      </c>
      <c r="G27" s="46"/>
      <c r="H27" s="46"/>
      <c r="I27" s="39"/>
      <c r="J27" s="32">
        <f t="shared" si="2"/>
        <v>1</v>
      </c>
      <c r="K27" s="46">
        <v>1</v>
      </c>
      <c r="L27" s="46"/>
      <c r="M27" s="76"/>
      <c r="N27" s="77"/>
      <c r="O27" s="81"/>
    </row>
    <row r="28" spans="1:15" s="9" customFormat="1" ht="34.5" customHeight="1">
      <c r="A28" s="31"/>
      <c r="B28" s="48" t="s">
        <v>40</v>
      </c>
      <c r="C28" s="46" t="s">
        <v>34</v>
      </c>
      <c r="D28" s="47" t="s">
        <v>27</v>
      </c>
      <c r="E28" s="32">
        <f t="shared" si="0"/>
        <v>19.5</v>
      </c>
      <c r="F28" s="32">
        <f t="shared" si="1"/>
        <v>0</v>
      </c>
      <c r="G28" s="63"/>
      <c r="H28" s="63"/>
      <c r="I28" s="64"/>
      <c r="J28" s="32">
        <f t="shared" si="2"/>
        <v>19.5</v>
      </c>
      <c r="K28" s="63">
        <v>19.5</v>
      </c>
      <c r="L28" s="63"/>
      <c r="M28" s="82" t="s">
        <v>41</v>
      </c>
      <c r="N28" s="82">
        <v>13377116555</v>
      </c>
      <c r="O28" s="83"/>
    </row>
    <row r="29" spans="1:15" s="9" customFormat="1" ht="19.5" customHeight="1">
      <c r="A29" s="31"/>
      <c r="B29" s="36" t="s">
        <v>42</v>
      </c>
      <c r="C29" s="46" t="s">
        <v>33</v>
      </c>
      <c r="D29" s="47" t="s">
        <v>27</v>
      </c>
      <c r="E29" s="32">
        <f t="shared" si="0"/>
        <v>14.24</v>
      </c>
      <c r="F29" s="32">
        <f t="shared" si="1"/>
        <v>1.5</v>
      </c>
      <c r="G29" s="63"/>
      <c r="H29" s="63"/>
      <c r="I29" s="64">
        <v>1.5</v>
      </c>
      <c r="J29" s="32">
        <f t="shared" si="2"/>
        <v>12.74</v>
      </c>
      <c r="K29" s="63"/>
      <c r="L29" s="63">
        <v>12.74</v>
      </c>
      <c r="M29" s="82" t="s">
        <v>43</v>
      </c>
      <c r="N29" s="82">
        <v>15078919081</v>
      </c>
      <c r="O29" s="83"/>
    </row>
    <row r="30" spans="1:15" s="9" customFormat="1" ht="19.5" customHeight="1">
      <c r="A30" s="31"/>
      <c r="B30" s="38"/>
      <c r="C30" s="46" t="s">
        <v>34</v>
      </c>
      <c r="D30" s="47" t="s">
        <v>27</v>
      </c>
      <c r="E30" s="32">
        <f t="shared" si="0"/>
        <v>78.82</v>
      </c>
      <c r="F30" s="32">
        <f t="shared" si="1"/>
        <v>52.93</v>
      </c>
      <c r="G30" s="63"/>
      <c r="H30" s="63"/>
      <c r="I30" s="64">
        <v>52.93</v>
      </c>
      <c r="J30" s="32">
        <f t="shared" si="2"/>
        <v>25.89</v>
      </c>
      <c r="K30" s="63"/>
      <c r="L30" s="63">
        <v>25.89</v>
      </c>
      <c r="M30" s="82"/>
      <c r="N30" s="82"/>
      <c r="O30" s="83"/>
    </row>
    <row r="31" spans="1:15" s="9" customFormat="1" ht="19.5" customHeight="1">
      <c r="A31" s="31"/>
      <c r="B31" s="41"/>
      <c r="C31" s="46" t="s">
        <v>36</v>
      </c>
      <c r="D31" s="47" t="s">
        <v>27</v>
      </c>
      <c r="E31" s="32">
        <f t="shared" si="0"/>
        <v>0.02</v>
      </c>
      <c r="F31" s="32">
        <f t="shared" si="1"/>
        <v>0.02</v>
      </c>
      <c r="G31" s="63"/>
      <c r="H31" s="63"/>
      <c r="I31" s="39">
        <v>0.02</v>
      </c>
      <c r="J31" s="32">
        <f t="shared" si="2"/>
        <v>0</v>
      </c>
      <c r="K31" s="63"/>
      <c r="L31" s="63"/>
      <c r="M31" s="82"/>
      <c r="N31" s="82"/>
      <c r="O31" s="83"/>
    </row>
    <row r="32" spans="1:15" s="7" customFormat="1" ht="19.5" customHeight="1">
      <c r="A32" s="31"/>
      <c r="B32" s="36" t="s">
        <v>44</v>
      </c>
      <c r="C32" s="32" t="s">
        <v>33</v>
      </c>
      <c r="D32" s="30" t="s">
        <v>27</v>
      </c>
      <c r="E32" s="32">
        <f t="shared" si="0"/>
        <v>6</v>
      </c>
      <c r="F32" s="32">
        <f t="shared" si="1"/>
        <v>0</v>
      </c>
      <c r="G32" s="32"/>
      <c r="H32" s="32"/>
      <c r="I32" s="32"/>
      <c r="J32" s="32">
        <f t="shared" si="2"/>
        <v>6</v>
      </c>
      <c r="K32" s="32">
        <v>6</v>
      </c>
      <c r="L32" s="32"/>
      <c r="M32" s="82" t="s">
        <v>45</v>
      </c>
      <c r="N32" s="82">
        <v>18894642028</v>
      </c>
      <c r="O32" s="83"/>
    </row>
    <row r="33" spans="1:15" s="8" customFormat="1" ht="19.5" customHeight="1">
      <c r="A33" s="31"/>
      <c r="B33" s="41"/>
      <c r="C33" s="46" t="s">
        <v>34</v>
      </c>
      <c r="D33" s="45" t="s">
        <v>27</v>
      </c>
      <c r="E33" s="32">
        <f t="shared" si="0"/>
        <v>306.64</v>
      </c>
      <c r="F33" s="32">
        <f t="shared" si="1"/>
        <v>106.64</v>
      </c>
      <c r="G33" s="46">
        <v>106.64</v>
      </c>
      <c r="H33" s="46"/>
      <c r="I33" s="46"/>
      <c r="J33" s="32">
        <f t="shared" si="2"/>
        <v>200</v>
      </c>
      <c r="K33" s="46">
        <v>200</v>
      </c>
      <c r="L33" s="46"/>
      <c r="M33" s="82"/>
      <c r="N33" s="82"/>
      <c r="O33" s="83"/>
    </row>
    <row r="34" spans="1:15" s="4" customFormat="1" ht="19.5" customHeight="1">
      <c r="A34" s="49" t="s">
        <v>46</v>
      </c>
      <c r="B34" s="33" t="s">
        <v>46</v>
      </c>
      <c r="C34" s="34" t="s">
        <v>10</v>
      </c>
      <c r="D34" s="50"/>
      <c r="E34" s="34">
        <f t="shared" si="0"/>
        <v>1315.8</v>
      </c>
      <c r="F34" s="34">
        <f t="shared" si="1"/>
        <v>259.3</v>
      </c>
      <c r="G34" s="34">
        <f>SUM(G35:G57)</f>
        <v>0</v>
      </c>
      <c r="H34" s="34">
        <f>SUM(H35:H57)</f>
        <v>53</v>
      </c>
      <c r="I34" s="34">
        <f>SUM(I35:I57)</f>
        <v>206.3</v>
      </c>
      <c r="J34" s="34">
        <f t="shared" si="2"/>
        <v>1056.5</v>
      </c>
      <c r="K34" s="34">
        <f>SUM(K35:K57)</f>
        <v>196.2</v>
      </c>
      <c r="L34" s="34">
        <f>SUM(L35:L57)</f>
        <v>860.3</v>
      </c>
      <c r="M34" s="50"/>
      <c r="N34" s="50"/>
      <c r="O34" s="72"/>
    </row>
    <row r="35" spans="1:15" s="8" customFormat="1" ht="19.5" customHeight="1">
      <c r="A35" s="51"/>
      <c r="B35" s="52" t="s">
        <v>47</v>
      </c>
      <c r="C35" s="32" t="s">
        <v>33</v>
      </c>
      <c r="D35" s="31" t="s">
        <v>27</v>
      </c>
      <c r="E35" s="32">
        <f t="shared" si="0"/>
        <v>88</v>
      </c>
      <c r="F35" s="32">
        <f t="shared" si="1"/>
        <v>0</v>
      </c>
      <c r="G35" s="32"/>
      <c r="H35" s="32"/>
      <c r="I35" s="32"/>
      <c r="J35" s="32">
        <f t="shared" si="2"/>
        <v>88</v>
      </c>
      <c r="K35" s="32"/>
      <c r="L35" s="32">
        <v>88</v>
      </c>
      <c r="M35" s="84" t="s">
        <v>48</v>
      </c>
      <c r="N35" s="84">
        <v>18977263539</v>
      </c>
      <c r="O35" s="71"/>
    </row>
    <row r="36" spans="1:15" s="8" customFormat="1" ht="19.5" customHeight="1">
      <c r="A36" s="51"/>
      <c r="B36" s="53"/>
      <c r="C36" s="46" t="s">
        <v>34</v>
      </c>
      <c r="D36" s="40" t="s">
        <v>27</v>
      </c>
      <c r="E36" s="32">
        <f aca="true" t="shared" si="3" ref="E36:E59">SUM(F36+J36)</f>
        <v>143.10000000000002</v>
      </c>
      <c r="F36" s="32">
        <f aca="true" t="shared" si="4" ref="F36:F59">SUM(G36:I36)</f>
        <v>39.2</v>
      </c>
      <c r="G36" s="66"/>
      <c r="H36" s="66"/>
      <c r="I36" s="66">
        <v>39.2</v>
      </c>
      <c r="J36" s="32">
        <f aca="true" t="shared" si="5" ref="J36:J59">SUM(K36:L36)</f>
        <v>103.9</v>
      </c>
      <c r="K36" s="66"/>
      <c r="L36" s="66">
        <v>103.9</v>
      </c>
      <c r="M36" s="84"/>
      <c r="N36" s="84"/>
      <c r="O36" s="46"/>
    </row>
    <row r="37" spans="1:15" s="8" customFormat="1" ht="27" customHeight="1">
      <c r="A37" s="51"/>
      <c r="B37" s="54" t="s">
        <v>49</v>
      </c>
      <c r="C37" s="46" t="s">
        <v>34</v>
      </c>
      <c r="D37" s="40" t="s">
        <v>27</v>
      </c>
      <c r="E37" s="32">
        <f t="shared" si="3"/>
        <v>15</v>
      </c>
      <c r="F37" s="32">
        <f t="shared" si="4"/>
        <v>0</v>
      </c>
      <c r="G37" s="66"/>
      <c r="H37" s="66"/>
      <c r="I37" s="66"/>
      <c r="J37" s="32">
        <f t="shared" si="5"/>
        <v>15</v>
      </c>
      <c r="K37" s="66">
        <v>15</v>
      </c>
      <c r="L37" s="66"/>
      <c r="M37" s="40" t="s">
        <v>50</v>
      </c>
      <c r="N37" s="40">
        <v>13768920007</v>
      </c>
      <c r="O37" s="46"/>
    </row>
    <row r="38" spans="1:15" s="8" customFormat="1" ht="19.5" customHeight="1">
      <c r="A38" s="51"/>
      <c r="B38" s="48" t="s">
        <v>51</v>
      </c>
      <c r="C38" s="46" t="s">
        <v>33</v>
      </c>
      <c r="D38" s="40" t="s">
        <v>27</v>
      </c>
      <c r="E38" s="32">
        <f t="shared" si="3"/>
        <v>1</v>
      </c>
      <c r="F38" s="32">
        <f t="shared" si="4"/>
        <v>0</v>
      </c>
      <c r="G38" s="66"/>
      <c r="H38" s="66"/>
      <c r="I38" s="66"/>
      <c r="J38" s="32">
        <f t="shared" si="5"/>
        <v>1</v>
      </c>
      <c r="K38" s="66">
        <v>1</v>
      </c>
      <c r="L38" s="66"/>
      <c r="M38" s="82" t="s">
        <v>50</v>
      </c>
      <c r="N38" s="82">
        <v>13768920007</v>
      </c>
      <c r="O38" s="44"/>
    </row>
    <row r="39" spans="1:15" s="8" customFormat="1" ht="19.5" customHeight="1">
      <c r="A39" s="51"/>
      <c r="B39" s="48"/>
      <c r="C39" s="46" t="s">
        <v>34</v>
      </c>
      <c r="D39" s="40" t="s">
        <v>27</v>
      </c>
      <c r="E39" s="32">
        <f t="shared" si="3"/>
        <v>161.70000000000002</v>
      </c>
      <c r="F39" s="32">
        <f t="shared" si="4"/>
        <v>0</v>
      </c>
      <c r="G39" s="66"/>
      <c r="H39" s="66"/>
      <c r="I39" s="66"/>
      <c r="J39" s="32">
        <f t="shared" si="5"/>
        <v>161.70000000000002</v>
      </c>
      <c r="K39" s="66">
        <v>28.9</v>
      </c>
      <c r="L39" s="66">
        <v>132.8</v>
      </c>
      <c r="M39" s="82"/>
      <c r="N39" s="82"/>
      <c r="O39" s="63"/>
    </row>
    <row r="40" spans="1:15" s="8" customFormat="1" ht="19.5" customHeight="1">
      <c r="A40" s="51"/>
      <c r="B40" s="48"/>
      <c r="C40" s="46" t="s">
        <v>52</v>
      </c>
      <c r="D40" s="40" t="s">
        <v>27</v>
      </c>
      <c r="E40" s="32">
        <f t="shared" si="3"/>
        <v>5</v>
      </c>
      <c r="F40" s="32">
        <f t="shared" si="4"/>
        <v>0</v>
      </c>
      <c r="G40" s="66"/>
      <c r="H40" s="66"/>
      <c r="I40" s="66"/>
      <c r="J40" s="32">
        <f t="shared" si="5"/>
        <v>5</v>
      </c>
      <c r="K40" s="66"/>
      <c r="L40" s="66">
        <v>5</v>
      </c>
      <c r="M40" s="82"/>
      <c r="N40" s="82"/>
      <c r="O40" s="85"/>
    </row>
    <row r="41" spans="1:15" s="8" customFormat="1" ht="19.5" customHeight="1">
      <c r="A41" s="51"/>
      <c r="B41" s="48"/>
      <c r="C41" s="46" t="s">
        <v>36</v>
      </c>
      <c r="D41" s="40" t="s">
        <v>27</v>
      </c>
      <c r="E41" s="32">
        <f t="shared" si="3"/>
        <v>4.3</v>
      </c>
      <c r="F41" s="32">
        <f t="shared" si="4"/>
        <v>0</v>
      </c>
      <c r="G41" s="66"/>
      <c r="H41" s="66"/>
      <c r="I41" s="66"/>
      <c r="J41" s="32">
        <f t="shared" si="5"/>
        <v>4.3</v>
      </c>
      <c r="K41" s="66">
        <v>4.3</v>
      </c>
      <c r="L41" s="66"/>
      <c r="M41" s="82"/>
      <c r="N41" s="82"/>
      <c r="O41" s="85"/>
    </row>
    <row r="42" spans="1:15" s="8" customFormat="1" ht="19.5" customHeight="1">
      <c r="A42" s="51"/>
      <c r="B42" s="48" t="s">
        <v>53</v>
      </c>
      <c r="C42" s="46" t="s">
        <v>33</v>
      </c>
      <c r="D42" s="40" t="s">
        <v>27</v>
      </c>
      <c r="E42" s="32">
        <f t="shared" si="3"/>
        <v>15</v>
      </c>
      <c r="F42" s="32">
        <f t="shared" si="4"/>
        <v>0</v>
      </c>
      <c r="G42" s="66"/>
      <c r="H42" s="66"/>
      <c r="I42" s="66"/>
      <c r="J42" s="32">
        <f t="shared" si="5"/>
        <v>15</v>
      </c>
      <c r="K42" s="66"/>
      <c r="L42" s="66">
        <v>15</v>
      </c>
      <c r="M42" s="86" t="s">
        <v>54</v>
      </c>
      <c r="N42" s="86">
        <v>15078282185</v>
      </c>
      <c r="O42" s="85"/>
    </row>
    <row r="43" spans="1:15" s="8" customFormat="1" ht="19.5" customHeight="1">
      <c r="A43" s="51"/>
      <c r="B43" s="48"/>
      <c r="C43" s="46" t="s">
        <v>34</v>
      </c>
      <c r="D43" s="40" t="s">
        <v>27</v>
      </c>
      <c r="E43" s="32">
        <f t="shared" si="3"/>
        <v>72</v>
      </c>
      <c r="F43" s="32">
        <f t="shared" si="4"/>
        <v>0</v>
      </c>
      <c r="G43" s="66"/>
      <c r="H43" s="66"/>
      <c r="I43" s="66"/>
      <c r="J43" s="32">
        <f t="shared" si="5"/>
        <v>72</v>
      </c>
      <c r="K43" s="66"/>
      <c r="L43" s="66">
        <v>72</v>
      </c>
      <c r="M43" s="86"/>
      <c r="N43" s="86"/>
      <c r="O43" s="85"/>
    </row>
    <row r="44" spans="1:15" s="8" customFormat="1" ht="19.5" customHeight="1">
      <c r="A44" s="51"/>
      <c r="B44" s="48"/>
      <c r="C44" s="46" t="s">
        <v>35</v>
      </c>
      <c r="D44" s="40" t="s">
        <v>27</v>
      </c>
      <c r="E44" s="32">
        <f t="shared" si="3"/>
        <v>7</v>
      </c>
      <c r="F44" s="32">
        <f t="shared" si="4"/>
        <v>7</v>
      </c>
      <c r="G44" s="66"/>
      <c r="H44" s="66">
        <v>7</v>
      </c>
      <c r="I44" s="66"/>
      <c r="J44" s="32">
        <f t="shared" si="5"/>
        <v>0</v>
      </c>
      <c r="K44" s="66"/>
      <c r="L44" s="66"/>
      <c r="M44" s="86"/>
      <c r="N44" s="86"/>
      <c r="O44" s="85"/>
    </row>
    <row r="45" spans="1:15" s="8" customFormat="1" ht="19.5" customHeight="1">
      <c r="A45" s="51"/>
      <c r="B45" s="48"/>
      <c r="C45" s="46" t="s">
        <v>36</v>
      </c>
      <c r="D45" s="40" t="s">
        <v>27</v>
      </c>
      <c r="E45" s="32">
        <f t="shared" si="3"/>
        <v>7</v>
      </c>
      <c r="F45" s="32">
        <f t="shared" si="4"/>
        <v>7</v>
      </c>
      <c r="G45" s="66"/>
      <c r="H45" s="66">
        <v>7</v>
      </c>
      <c r="I45" s="66"/>
      <c r="J45" s="32">
        <f t="shared" si="5"/>
        <v>0</v>
      </c>
      <c r="K45" s="66"/>
      <c r="L45" s="66"/>
      <c r="M45" s="86"/>
      <c r="N45" s="86"/>
      <c r="O45" s="85"/>
    </row>
    <row r="46" spans="1:15" s="8" customFormat="1" ht="19.5" customHeight="1">
      <c r="A46" s="51"/>
      <c r="B46" s="48"/>
      <c r="C46" s="46" t="s">
        <v>52</v>
      </c>
      <c r="D46" s="40" t="s">
        <v>27</v>
      </c>
      <c r="E46" s="32">
        <f t="shared" si="3"/>
        <v>34</v>
      </c>
      <c r="F46" s="32">
        <f t="shared" si="4"/>
        <v>0</v>
      </c>
      <c r="G46" s="66"/>
      <c r="H46" s="66"/>
      <c r="I46" s="66"/>
      <c r="J46" s="32">
        <f t="shared" si="5"/>
        <v>34</v>
      </c>
      <c r="K46" s="66">
        <v>18</v>
      </c>
      <c r="L46" s="66">
        <v>16</v>
      </c>
      <c r="M46" s="86"/>
      <c r="N46" s="86"/>
      <c r="O46" s="63"/>
    </row>
    <row r="47" spans="1:15" s="6" customFormat="1" ht="19.5" customHeight="1">
      <c r="A47" s="51"/>
      <c r="B47" s="48"/>
      <c r="C47" s="46" t="s">
        <v>55</v>
      </c>
      <c r="D47" s="40" t="s">
        <v>27</v>
      </c>
      <c r="E47" s="32">
        <f t="shared" si="3"/>
        <v>36</v>
      </c>
      <c r="F47" s="32">
        <f t="shared" si="4"/>
        <v>0</v>
      </c>
      <c r="G47" s="66"/>
      <c r="H47" s="66"/>
      <c r="I47" s="66"/>
      <c r="J47" s="32">
        <f t="shared" si="5"/>
        <v>36</v>
      </c>
      <c r="K47" s="66"/>
      <c r="L47" s="66">
        <v>36</v>
      </c>
      <c r="M47" s="86"/>
      <c r="N47" s="86"/>
      <c r="O47" s="46"/>
    </row>
    <row r="48" spans="1:15" s="6" customFormat="1" ht="19.5" customHeight="1">
      <c r="A48" s="51"/>
      <c r="B48" s="48"/>
      <c r="C48" s="46" t="s">
        <v>56</v>
      </c>
      <c r="D48" s="40" t="s">
        <v>27</v>
      </c>
      <c r="E48" s="32">
        <f t="shared" si="3"/>
        <v>19</v>
      </c>
      <c r="F48" s="32">
        <f t="shared" si="4"/>
        <v>0</v>
      </c>
      <c r="G48" s="66"/>
      <c r="H48" s="66"/>
      <c r="I48" s="66"/>
      <c r="J48" s="32">
        <f t="shared" si="5"/>
        <v>19</v>
      </c>
      <c r="K48" s="66"/>
      <c r="L48" s="66">
        <v>19</v>
      </c>
      <c r="M48" s="86"/>
      <c r="N48" s="86"/>
      <c r="O48" s="46"/>
    </row>
    <row r="49" spans="1:15" s="6" customFormat="1" ht="19.5" customHeight="1">
      <c r="A49" s="51"/>
      <c r="B49" s="36" t="s">
        <v>57</v>
      </c>
      <c r="C49" s="46" t="s">
        <v>33</v>
      </c>
      <c r="D49" s="40" t="s">
        <v>27</v>
      </c>
      <c r="E49" s="32">
        <f t="shared" si="3"/>
        <v>2</v>
      </c>
      <c r="F49" s="32">
        <f t="shared" si="4"/>
        <v>0</v>
      </c>
      <c r="G49" s="66"/>
      <c r="H49" s="66"/>
      <c r="I49" s="66"/>
      <c r="J49" s="32">
        <f t="shared" si="5"/>
        <v>2</v>
      </c>
      <c r="K49" s="66">
        <v>2</v>
      </c>
      <c r="L49" s="66"/>
      <c r="M49" s="82" t="s">
        <v>58</v>
      </c>
      <c r="N49" s="82">
        <v>18385824137</v>
      </c>
      <c r="O49" s="46"/>
    </row>
    <row r="50" spans="1:15" s="10" customFormat="1" ht="19.5" customHeight="1">
      <c r="A50" s="51"/>
      <c r="B50" s="38"/>
      <c r="C50" s="46" t="s">
        <v>34</v>
      </c>
      <c r="D50" s="40" t="s">
        <v>27</v>
      </c>
      <c r="E50" s="32">
        <f t="shared" si="3"/>
        <v>53</v>
      </c>
      <c r="F50" s="32">
        <f t="shared" si="4"/>
        <v>0</v>
      </c>
      <c r="G50" s="66"/>
      <c r="H50" s="66">
        <v>0</v>
      </c>
      <c r="I50" s="66"/>
      <c r="J50" s="32">
        <f t="shared" si="5"/>
        <v>53</v>
      </c>
      <c r="K50" s="66">
        <v>32</v>
      </c>
      <c r="L50" s="66">
        <v>21</v>
      </c>
      <c r="M50" s="82"/>
      <c r="N50" s="82"/>
      <c r="O50" s="63"/>
    </row>
    <row r="51" spans="1:15" s="7" customFormat="1" ht="19.5" customHeight="1">
      <c r="A51" s="51"/>
      <c r="B51" s="38"/>
      <c r="C51" s="46" t="s">
        <v>59</v>
      </c>
      <c r="D51" s="40" t="s">
        <v>27</v>
      </c>
      <c r="E51" s="32">
        <f t="shared" si="3"/>
        <v>3</v>
      </c>
      <c r="F51" s="32">
        <f t="shared" si="4"/>
        <v>3</v>
      </c>
      <c r="G51" s="66"/>
      <c r="H51" s="66"/>
      <c r="I51" s="66">
        <v>3</v>
      </c>
      <c r="J51" s="32">
        <f t="shared" si="5"/>
        <v>0</v>
      </c>
      <c r="K51" s="66"/>
      <c r="L51" s="66"/>
      <c r="M51" s="82"/>
      <c r="N51" s="82"/>
      <c r="O51" s="87"/>
    </row>
    <row r="52" spans="1:15" s="7" customFormat="1" ht="19.5" customHeight="1">
      <c r="A52" s="51"/>
      <c r="B52" s="38"/>
      <c r="C52" s="46" t="s">
        <v>60</v>
      </c>
      <c r="D52" s="40" t="s">
        <v>27</v>
      </c>
      <c r="E52" s="32">
        <f t="shared" si="3"/>
        <v>1</v>
      </c>
      <c r="F52" s="32">
        <f t="shared" si="4"/>
        <v>0</v>
      </c>
      <c r="G52" s="66"/>
      <c r="H52" s="66"/>
      <c r="I52" s="66"/>
      <c r="J52" s="32">
        <f t="shared" si="5"/>
        <v>1</v>
      </c>
      <c r="K52" s="66"/>
      <c r="L52" s="66">
        <v>1</v>
      </c>
      <c r="M52" s="82"/>
      <c r="N52" s="82"/>
      <c r="O52" s="87"/>
    </row>
    <row r="53" spans="1:15" s="7" customFormat="1" ht="19.5" customHeight="1">
      <c r="A53" s="51"/>
      <c r="B53" s="41"/>
      <c r="C53" s="46" t="s">
        <v>61</v>
      </c>
      <c r="D53" s="40" t="s">
        <v>27</v>
      </c>
      <c r="E53" s="32">
        <f t="shared" si="3"/>
        <v>4.4</v>
      </c>
      <c r="F53" s="32">
        <f t="shared" si="4"/>
        <v>0</v>
      </c>
      <c r="G53" s="66"/>
      <c r="H53" s="66"/>
      <c r="I53" s="66"/>
      <c r="J53" s="32">
        <f t="shared" si="5"/>
        <v>4.4</v>
      </c>
      <c r="K53" s="66"/>
      <c r="L53" s="66">
        <v>4.4</v>
      </c>
      <c r="M53" s="82"/>
      <c r="N53" s="82"/>
      <c r="O53" s="87"/>
    </row>
    <row r="54" spans="1:15" s="7" customFormat="1" ht="19.5" customHeight="1">
      <c r="A54" s="51"/>
      <c r="B54" s="48" t="s">
        <v>62</v>
      </c>
      <c r="C54" s="46" t="s">
        <v>33</v>
      </c>
      <c r="D54" s="40" t="s">
        <v>27</v>
      </c>
      <c r="E54" s="32">
        <f t="shared" si="3"/>
        <v>3</v>
      </c>
      <c r="F54" s="32">
        <f t="shared" si="4"/>
        <v>3</v>
      </c>
      <c r="G54" s="66"/>
      <c r="H54" s="66">
        <v>3</v>
      </c>
      <c r="I54" s="66"/>
      <c r="J54" s="32">
        <f t="shared" si="5"/>
        <v>0</v>
      </c>
      <c r="K54" s="66"/>
      <c r="L54" s="66"/>
      <c r="M54" s="76" t="s">
        <v>63</v>
      </c>
      <c r="N54" s="76">
        <v>13978212168</v>
      </c>
      <c r="O54" s="87"/>
    </row>
    <row r="55" spans="1:15" s="7" customFormat="1" ht="19.5" customHeight="1">
      <c r="A55" s="51"/>
      <c r="B55" s="48"/>
      <c r="C55" s="46" t="s">
        <v>34</v>
      </c>
      <c r="D55" s="40" t="s">
        <v>27</v>
      </c>
      <c r="E55" s="32">
        <f t="shared" si="3"/>
        <v>131</v>
      </c>
      <c r="F55" s="32">
        <f t="shared" si="4"/>
        <v>36</v>
      </c>
      <c r="G55" s="66"/>
      <c r="H55" s="66">
        <v>36</v>
      </c>
      <c r="I55" s="66"/>
      <c r="J55" s="32">
        <f t="shared" si="5"/>
        <v>95</v>
      </c>
      <c r="K55" s="66">
        <v>95</v>
      </c>
      <c r="L55" s="68"/>
      <c r="M55" s="79"/>
      <c r="N55" s="79"/>
      <c r="O55" s="87"/>
    </row>
    <row r="56" spans="1:15" s="7" customFormat="1" ht="28.5" customHeight="1">
      <c r="A56" s="55"/>
      <c r="B56" s="54" t="s">
        <v>64</v>
      </c>
      <c r="C56" s="46" t="s">
        <v>34</v>
      </c>
      <c r="D56" s="40" t="s">
        <v>27</v>
      </c>
      <c r="E56" s="32">
        <f t="shared" si="3"/>
        <v>500.29999999999995</v>
      </c>
      <c r="F56" s="32">
        <f t="shared" si="4"/>
        <v>164.1</v>
      </c>
      <c r="G56" s="66"/>
      <c r="H56" s="66"/>
      <c r="I56" s="66">
        <v>164.1</v>
      </c>
      <c r="J56" s="32">
        <f t="shared" si="5"/>
        <v>336.2</v>
      </c>
      <c r="K56" s="66"/>
      <c r="L56" s="68">
        <v>336.2</v>
      </c>
      <c r="M56" s="88" t="s">
        <v>65</v>
      </c>
      <c r="N56" s="88" t="s">
        <v>66</v>
      </c>
      <c r="O56" s="87"/>
    </row>
    <row r="57" spans="1:15" s="7" customFormat="1" ht="27.75" customHeight="1">
      <c r="A57" s="47"/>
      <c r="B57" s="54" t="s">
        <v>67</v>
      </c>
      <c r="C57" s="46" t="s">
        <v>34</v>
      </c>
      <c r="D57" s="40" t="s">
        <v>27</v>
      </c>
      <c r="E57" s="32">
        <f t="shared" si="3"/>
        <v>10</v>
      </c>
      <c r="F57" s="32">
        <f t="shared" si="4"/>
        <v>0</v>
      </c>
      <c r="G57" s="66"/>
      <c r="H57" s="66"/>
      <c r="I57" s="66">
        <v>0</v>
      </c>
      <c r="J57" s="32">
        <f t="shared" si="5"/>
        <v>10</v>
      </c>
      <c r="K57" s="66"/>
      <c r="L57" s="68">
        <v>10</v>
      </c>
      <c r="M57" s="88" t="s">
        <v>68</v>
      </c>
      <c r="N57" s="88">
        <v>13978266790</v>
      </c>
      <c r="O57" s="87"/>
    </row>
    <row r="58" spans="1:15" s="4" customFormat="1" ht="19.5" customHeight="1">
      <c r="A58" s="49" t="s">
        <v>69</v>
      </c>
      <c r="B58" s="56" t="s">
        <v>69</v>
      </c>
      <c r="C58" s="34" t="s">
        <v>10</v>
      </c>
      <c r="D58" s="57"/>
      <c r="E58" s="34">
        <f t="shared" si="3"/>
        <v>611.5</v>
      </c>
      <c r="F58" s="34">
        <f t="shared" si="4"/>
        <v>18.5</v>
      </c>
      <c r="G58" s="34">
        <f>SUM(G59:G74)</f>
        <v>0</v>
      </c>
      <c r="H58" s="34">
        <f>SUM(H59:H74)</f>
        <v>18.5</v>
      </c>
      <c r="I58" s="34">
        <f>SUM(I59:I74)</f>
        <v>0</v>
      </c>
      <c r="J58" s="34">
        <f t="shared" si="5"/>
        <v>593</v>
      </c>
      <c r="K58" s="34">
        <f>SUM(K59:K74)</f>
        <v>110</v>
      </c>
      <c r="L58" s="34">
        <f>SUM(L59:L74)</f>
        <v>483</v>
      </c>
      <c r="M58" s="57"/>
      <c r="N58" s="57"/>
      <c r="O58" s="72"/>
    </row>
    <row r="59" spans="1:15" s="8" customFormat="1" ht="19.5" customHeight="1">
      <c r="A59" s="51"/>
      <c r="B59" s="48" t="s">
        <v>70</v>
      </c>
      <c r="C59" s="44" t="s">
        <v>71</v>
      </c>
      <c r="D59" s="30" t="s">
        <v>27</v>
      </c>
      <c r="E59" s="32">
        <f t="shared" si="3"/>
        <v>33</v>
      </c>
      <c r="F59" s="32">
        <f t="shared" si="4"/>
        <v>0</v>
      </c>
      <c r="G59" s="46"/>
      <c r="H59" s="46"/>
      <c r="I59" s="46"/>
      <c r="J59" s="32">
        <f t="shared" si="5"/>
        <v>33</v>
      </c>
      <c r="K59" s="46"/>
      <c r="L59" s="46">
        <v>33</v>
      </c>
      <c r="M59" s="82" t="s">
        <v>72</v>
      </c>
      <c r="N59" s="82">
        <v>13977358989</v>
      </c>
      <c r="O59" s="63"/>
    </row>
    <row r="60" spans="1:15" s="8" customFormat="1" ht="19.5" customHeight="1">
      <c r="A60" s="51"/>
      <c r="B60" s="48"/>
      <c r="C60" s="58" t="s">
        <v>34</v>
      </c>
      <c r="D60" s="30" t="s">
        <v>27</v>
      </c>
      <c r="E60" s="32">
        <f aca="true" t="shared" si="6" ref="E60:E76">SUM(F60+J60)</f>
        <v>35</v>
      </c>
      <c r="F60" s="32">
        <f aca="true" t="shared" si="7" ref="F60:F76">SUM(G60:I60)</f>
        <v>0</v>
      </c>
      <c r="G60" s="63"/>
      <c r="H60" s="63"/>
      <c r="I60" s="63"/>
      <c r="J60" s="32">
        <f aca="true" t="shared" si="8" ref="J60:J76">SUM(K60:L60)</f>
        <v>35</v>
      </c>
      <c r="K60" s="63"/>
      <c r="L60" s="63">
        <v>35</v>
      </c>
      <c r="M60" s="82"/>
      <c r="N60" s="82"/>
      <c r="O60" s="85"/>
    </row>
    <row r="61" spans="1:15" s="8" customFormat="1" ht="19.5" customHeight="1">
      <c r="A61" s="51"/>
      <c r="B61" s="48"/>
      <c r="C61" s="44" t="s">
        <v>33</v>
      </c>
      <c r="D61" s="45" t="s">
        <v>27</v>
      </c>
      <c r="E61" s="32">
        <f t="shared" si="6"/>
        <v>22</v>
      </c>
      <c r="F61" s="32">
        <f t="shared" si="7"/>
        <v>0</v>
      </c>
      <c r="G61" s="46"/>
      <c r="H61" s="46"/>
      <c r="I61" s="46"/>
      <c r="J61" s="32">
        <f t="shared" si="8"/>
        <v>22</v>
      </c>
      <c r="K61" s="46"/>
      <c r="L61" s="46">
        <v>22</v>
      </c>
      <c r="M61" s="82"/>
      <c r="N61" s="82"/>
      <c r="O61" s="85"/>
    </row>
    <row r="62" spans="1:15" s="8" customFormat="1" ht="19.5" customHeight="1">
      <c r="A62" s="51"/>
      <c r="B62" s="38" t="s">
        <v>73</v>
      </c>
      <c r="C62" s="59" t="s">
        <v>33</v>
      </c>
      <c r="D62" s="45" t="s">
        <v>27</v>
      </c>
      <c r="E62" s="32">
        <f t="shared" si="6"/>
        <v>8</v>
      </c>
      <c r="F62" s="32">
        <f t="shared" si="7"/>
        <v>0</v>
      </c>
      <c r="G62" s="46"/>
      <c r="H62" s="46"/>
      <c r="I62" s="46"/>
      <c r="J62" s="32">
        <f t="shared" si="8"/>
        <v>8</v>
      </c>
      <c r="K62" s="46"/>
      <c r="L62" s="46">
        <v>8</v>
      </c>
      <c r="M62" s="76" t="s">
        <v>74</v>
      </c>
      <c r="N62" s="76">
        <v>18078318701</v>
      </c>
      <c r="O62" s="85"/>
    </row>
    <row r="63" spans="1:15" s="8" customFormat="1" ht="19.5" customHeight="1">
      <c r="A63" s="51"/>
      <c r="B63" s="38"/>
      <c r="C63" s="59" t="s">
        <v>34</v>
      </c>
      <c r="D63" s="45" t="s">
        <v>27</v>
      </c>
      <c r="E63" s="32">
        <f t="shared" si="6"/>
        <v>16</v>
      </c>
      <c r="F63" s="32">
        <f t="shared" si="7"/>
        <v>0</v>
      </c>
      <c r="G63" s="46"/>
      <c r="H63" s="46"/>
      <c r="I63" s="46"/>
      <c r="J63" s="32">
        <f t="shared" si="8"/>
        <v>16</v>
      </c>
      <c r="K63" s="46"/>
      <c r="L63" s="46">
        <v>16</v>
      </c>
      <c r="M63" s="76"/>
      <c r="N63" s="76"/>
      <c r="O63" s="85"/>
    </row>
    <row r="64" spans="1:15" s="8" customFormat="1" ht="19.5" customHeight="1">
      <c r="A64" s="51"/>
      <c r="B64" s="38"/>
      <c r="C64" s="58" t="s">
        <v>75</v>
      </c>
      <c r="D64" s="45" t="s">
        <v>27</v>
      </c>
      <c r="E64" s="32">
        <f t="shared" si="6"/>
        <v>4</v>
      </c>
      <c r="F64" s="32">
        <f t="shared" si="7"/>
        <v>0</v>
      </c>
      <c r="G64" s="63"/>
      <c r="H64" s="63"/>
      <c r="I64" s="63"/>
      <c r="J64" s="32">
        <f t="shared" si="8"/>
        <v>4</v>
      </c>
      <c r="K64" s="63"/>
      <c r="L64" s="63">
        <v>4</v>
      </c>
      <c r="M64" s="76"/>
      <c r="N64" s="76"/>
      <c r="O64" s="85"/>
    </row>
    <row r="65" spans="1:15" s="8" customFormat="1" ht="19.5" customHeight="1">
      <c r="A65" s="51"/>
      <c r="B65" s="41"/>
      <c r="C65" s="89" t="s">
        <v>76</v>
      </c>
      <c r="D65" s="90" t="s">
        <v>27</v>
      </c>
      <c r="E65" s="32">
        <f t="shared" si="6"/>
        <v>3</v>
      </c>
      <c r="F65" s="32">
        <f t="shared" si="7"/>
        <v>0</v>
      </c>
      <c r="G65" s="63"/>
      <c r="H65" s="63"/>
      <c r="I65" s="63"/>
      <c r="J65" s="32">
        <f t="shared" si="8"/>
        <v>3</v>
      </c>
      <c r="K65" s="63"/>
      <c r="L65" s="65">
        <v>3</v>
      </c>
      <c r="M65" s="79"/>
      <c r="N65" s="79"/>
      <c r="O65" s="85"/>
    </row>
    <row r="66" spans="1:15" s="8" customFormat="1" ht="19.5" customHeight="1">
      <c r="A66" s="51"/>
      <c r="B66" s="48" t="s">
        <v>77</v>
      </c>
      <c r="C66" s="46" t="s">
        <v>33</v>
      </c>
      <c r="D66" s="47" t="s">
        <v>27</v>
      </c>
      <c r="E66" s="32">
        <f t="shared" si="6"/>
        <v>30</v>
      </c>
      <c r="F66" s="32">
        <f t="shared" si="7"/>
        <v>0</v>
      </c>
      <c r="G66" s="46"/>
      <c r="H66" s="46"/>
      <c r="I66" s="46"/>
      <c r="J66" s="32">
        <f t="shared" si="8"/>
        <v>30</v>
      </c>
      <c r="K66" s="46"/>
      <c r="L66" s="64">
        <v>30</v>
      </c>
      <c r="M66" s="84" t="s">
        <v>78</v>
      </c>
      <c r="N66" s="134">
        <v>13874121329</v>
      </c>
      <c r="O66" s="85"/>
    </row>
    <row r="67" spans="1:15" s="6" customFormat="1" ht="19.5" customHeight="1">
      <c r="A67" s="51"/>
      <c r="B67" s="48"/>
      <c r="C67" s="46" t="s">
        <v>34</v>
      </c>
      <c r="D67" s="47" t="s">
        <v>27</v>
      </c>
      <c r="E67" s="32">
        <f t="shared" si="6"/>
        <v>180</v>
      </c>
      <c r="F67" s="32">
        <f t="shared" si="7"/>
        <v>0</v>
      </c>
      <c r="G67" s="46"/>
      <c r="H67" s="46"/>
      <c r="I67" s="46"/>
      <c r="J67" s="32">
        <f t="shared" si="8"/>
        <v>180</v>
      </c>
      <c r="K67" s="46"/>
      <c r="L67" s="63">
        <v>180</v>
      </c>
      <c r="M67" s="84"/>
      <c r="N67" s="135"/>
      <c r="O67" s="46"/>
    </row>
    <row r="68" spans="1:15" s="6" customFormat="1" ht="19.5" customHeight="1">
      <c r="A68" s="51"/>
      <c r="B68" s="48"/>
      <c r="C68" s="46" t="s">
        <v>75</v>
      </c>
      <c r="D68" s="47" t="s">
        <v>27</v>
      </c>
      <c r="E68" s="32">
        <f t="shared" si="6"/>
        <v>80</v>
      </c>
      <c r="F68" s="32">
        <f t="shared" si="7"/>
        <v>0</v>
      </c>
      <c r="G68" s="46"/>
      <c r="H68" s="46"/>
      <c r="I68" s="46"/>
      <c r="J68" s="32">
        <f t="shared" si="8"/>
        <v>80</v>
      </c>
      <c r="K68" s="46"/>
      <c r="L68" s="63">
        <v>80</v>
      </c>
      <c r="M68" s="84"/>
      <c r="N68" s="135"/>
      <c r="O68" s="46"/>
    </row>
    <row r="69" spans="1:15" s="6" customFormat="1" ht="19.5" customHeight="1">
      <c r="A69" s="51"/>
      <c r="B69" s="48"/>
      <c r="C69" s="32" t="s">
        <v>76</v>
      </c>
      <c r="D69" s="47" t="s">
        <v>27</v>
      </c>
      <c r="E69" s="32">
        <f t="shared" si="6"/>
        <v>50</v>
      </c>
      <c r="F69" s="32">
        <f t="shared" si="7"/>
        <v>0</v>
      </c>
      <c r="G69" s="46"/>
      <c r="H69" s="46"/>
      <c r="I69" s="46"/>
      <c r="J69" s="32">
        <f t="shared" si="8"/>
        <v>50</v>
      </c>
      <c r="K69" s="46"/>
      <c r="L69" s="46">
        <v>50</v>
      </c>
      <c r="M69" s="84"/>
      <c r="N69" s="136"/>
      <c r="O69" s="137"/>
    </row>
    <row r="70" spans="1:15" s="6" customFormat="1" ht="27.75" customHeight="1">
      <c r="A70" s="51"/>
      <c r="B70" s="91" t="s">
        <v>79</v>
      </c>
      <c r="C70" s="32" t="s">
        <v>34</v>
      </c>
      <c r="D70" s="47" t="s">
        <v>27</v>
      </c>
      <c r="E70" s="32">
        <f t="shared" si="6"/>
        <v>113.5</v>
      </c>
      <c r="F70" s="32">
        <f t="shared" si="7"/>
        <v>18.5</v>
      </c>
      <c r="G70" s="46"/>
      <c r="H70" s="46">
        <v>18.5</v>
      </c>
      <c r="I70" s="46"/>
      <c r="J70" s="32">
        <f t="shared" si="8"/>
        <v>95</v>
      </c>
      <c r="K70" s="46">
        <v>80</v>
      </c>
      <c r="L70" s="46">
        <v>15</v>
      </c>
      <c r="M70" s="31" t="s">
        <v>80</v>
      </c>
      <c r="N70" s="138" t="s">
        <v>81</v>
      </c>
      <c r="O70" s="137"/>
    </row>
    <row r="71" spans="1:15" s="6" customFormat="1" ht="33" customHeight="1">
      <c r="A71" s="51"/>
      <c r="B71" s="91" t="s">
        <v>82</v>
      </c>
      <c r="C71" s="46" t="s">
        <v>75</v>
      </c>
      <c r="D71" s="30" t="s">
        <v>27</v>
      </c>
      <c r="E71" s="32">
        <f t="shared" si="6"/>
        <v>30</v>
      </c>
      <c r="F71" s="32">
        <f t="shared" si="7"/>
        <v>0</v>
      </c>
      <c r="G71" s="46"/>
      <c r="H71" s="46"/>
      <c r="I71" s="46"/>
      <c r="J71" s="32">
        <f t="shared" si="8"/>
        <v>30</v>
      </c>
      <c r="K71" s="46">
        <v>30</v>
      </c>
      <c r="L71" s="46"/>
      <c r="M71" s="31" t="s">
        <v>83</v>
      </c>
      <c r="N71" s="138" t="s">
        <v>84</v>
      </c>
      <c r="O71" s="46"/>
    </row>
    <row r="72" spans="1:15" s="6" customFormat="1" ht="30.75" customHeight="1">
      <c r="A72" s="51"/>
      <c r="B72" s="91" t="s">
        <v>85</v>
      </c>
      <c r="C72" s="46" t="s">
        <v>34</v>
      </c>
      <c r="D72" s="30" t="s">
        <v>27</v>
      </c>
      <c r="E72" s="32">
        <f t="shared" si="6"/>
        <v>5</v>
      </c>
      <c r="F72" s="32">
        <f t="shared" si="7"/>
        <v>0</v>
      </c>
      <c r="G72" s="46"/>
      <c r="H72" s="46"/>
      <c r="I72" s="46"/>
      <c r="J72" s="32">
        <f t="shared" si="8"/>
        <v>5</v>
      </c>
      <c r="K72" s="46"/>
      <c r="L72" s="46">
        <v>5</v>
      </c>
      <c r="M72" s="31" t="s">
        <v>86</v>
      </c>
      <c r="N72" s="138" t="s">
        <v>87</v>
      </c>
      <c r="O72" s="46"/>
    </row>
    <row r="73" spans="1:15" s="6" customFormat="1" ht="19.5" customHeight="1">
      <c r="A73" s="51"/>
      <c r="B73" s="92" t="s">
        <v>88</v>
      </c>
      <c r="C73" s="46" t="s">
        <v>89</v>
      </c>
      <c r="D73" s="30" t="s">
        <v>27</v>
      </c>
      <c r="E73" s="32">
        <f t="shared" si="6"/>
        <v>1</v>
      </c>
      <c r="F73" s="32">
        <f t="shared" si="7"/>
        <v>0</v>
      </c>
      <c r="G73" s="46"/>
      <c r="H73" s="46"/>
      <c r="I73" s="46"/>
      <c r="J73" s="32">
        <f t="shared" si="8"/>
        <v>1</v>
      </c>
      <c r="K73" s="46"/>
      <c r="L73" s="46">
        <v>1</v>
      </c>
      <c r="M73" s="84" t="s">
        <v>90</v>
      </c>
      <c r="N73" s="139" t="s">
        <v>91</v>
      </c>
      <c r="O73" s="46"/>
    </row>
    <row r="74" spans="1:15" s="6" customFormat="1" ht="19.5" customHeight="1">
      <c r="A74" s="47"/>
      <c r="B74" s="92"/>
      <c r="C74" s="46" t="s">
        <v>59</v>
      </c>
      <c r="D74" s="30" t="s">
        <v>27</v>
      </c>
      <c r="E74" s="32">
        <f t="shared" si="6"/>
        <v>1</v>
      </c>
      <c r="F74" s="32">
        <f t="shared" si="7"/>
        <v>0</v>
      </c>
      <c r="G74" s="46"/>
      <c r="H74" s="46"/>
      <c r="I74" s="46"/>
      <c r="J74" s="32">
        <f t="shared" si="8"/>
        <v>1</v>
      </c>
      <c r="K74" s="46"/>
      <c r="L74" s="46">
        <v>1</v>
      </c>
      <c r="M74" s="84"/>
      <c r="N74" s="139"/>
      <c r="O74" s="46"/>
    </row>
    <row r="75" spans="1:15" s="11" customFormat="1" ht="19.5" customHeight="1">
      <c r="A75" s="93" t="s">
        <v>92</v>
      </c>
      <c r="B75" s="94" t="s">
        <v>92</v>
      </c>
      <c r="C75" s="95" t="s">
        <v>10</v>
      </c>
      <c r="D75" s="96" t="s">
        <v>27</v>
      </c>
      <c r="E75" s="95">
        <f t="shared" si="6"/>
        <v>659.8399999999999</v>
      </c>
      <c r="F75" s="95">
        <f t="shared" si="7"/>
        <v>171.04999999999998</v>
      </c>
      <c r="G75" s="95">
        <f>SUM(G76:G98)</f>
        <v>10</v>
      </c>
      <c r="H75" s="95">
        <f>SUM(H76:H98)</f>
        <v>109.38</v>
      </c>
      <c r="I75" s="95">
        <f>SUM(I76:I98)</f>
        <v>51.669999999999995</v>
      </c>
      <c r="J75" s="95">
        <f t="shared" si="8"/>
        <v>488.78999999999996</v>
      </c>
      <c r="K75" s="95">
        <f>SUM(K76:K98)</f>
        <v>390.96999999999997</v>
      </c>
      <c r="L75" s="95">
        <f>SUM(L76:L98)</f>
        <v>97.82</v>
      </c>
      <c r="M75" s="96"/>
      <c r="N75" s="96"/>
      <c r="O75" s="95"/>
    </row>
    <row r="76" spans="1:15" s="12" customFormat="1" ht="19.5" customHeight="1">
      <c r="A76" s="93"/>
      <c r="B76" s="97" t="s">
        <v>93</v>
      </c>
      <c r="C76" s="98" t="s">
        <v>33</v>
      </c>
      <c r="D76" s="99" t="s">
        <v>27</v>
      </c>
      <c r="E76" s="32">
        <f t="shared" si="6"/>
        <v>86.14999999999999</v>
      </c>
      <c r="F76" s="32">
        <f t="shared" si="7"/>
        <v>4.1</v>
      </c>
      <c r="G76" s="124"/>
      <c r="H76" s="124"/>
      <c r="I76" s="124">
        <v>4.1</v>
      </c>
      <c r="J76" s="32">
        <f t="shared" si="8"/>
        <v>82.05</v>
      </c>
      <c r="K76" s="124">
        <v>79.7</v>
      </c>
      <c r="L76" s="124">
        <v>2.35</v>
      </c>
      <c r="M76" s="140" t="s">
        <v>94</v>
      </c>
      <c r="N76" s="140">
        <v>13877457522</v>
      </c>
      <c r="O76" s="141"/>
    </row>
    <row r="77" spans="1:15" s="12" customFormat="1" ht="19.5" customHeight="1">
      <c r="A77" s="93"/>
      <c r="B77" s="100"/>
      <c r="C77" s="98" t="s">
        <v>34</v>
      </c>
      <c r="D77" s="99" t="s">
        <v>27</v>
      </c>
      <c r="E77" s="32">
        <f aca="true" t="shared" si="9" ref="E77:E98">SUM(F77+J77)</f>
        <v>140.61</v>
      </c>
      <c r="F77" s="32">
        <f aca="true" t="shared" si="10" ref="F77:F98">SUM(G77:I77)</f>
        <v>3.68</v>
      </c>
      <c r="G77" s="124"/>
      <c r="H77" s="124"/>
      <c r="I77" s="124">
        <v>3.68</v>
      </c>
      <c r="J77" s="32">
        <f aca="true" t="shared" si="11" ref="J77:J98">SUM(K77:L77)</f>
        <v>136.93</v>
      </c>
      <c r="K77" s="124">
        <v>119.14</v>
      </c>
      <c r="L77" s="124">
        <v>17.79</v>
      </c>
      <c r="M77" s="142"/>
      <c r="N77" s="142"/>
      <c r="O77" s="143"/>
    </row>
    <row r="78" spans="1:15" s="12" customFormat="1" ht="19.5" customHeight="1">
      <c r="A78" s="93"/>
      <c r="B78" s="100"/>
      <c r="C78" s="98" t="s">
        <v>35</v>
      </c>
      <c r="D78" s="99" t="s">
        <v>27</v>
      </c>
      <c r="E78" s="32">
        <f t="shared" si="9"/>
        <v>2.84</v>
      </c>
      <c r="F78" s="32">
        <f t="shared" si="10"/>
        <v>0.44</v>
      </c>
      <c r="G78" s="124"/>
      <c r="H78" s="124"/>
      <c r="I78" s="124">
        <v>0.44</v>
      </c>
      <c r="J78" s="32">
        <f t="shared" si="11"/>
        <v>2.4</v>
      </c>
      <c r="K78" s="124"/>
      <c r="L78" s="124">
        <v>2.4</v>
      </c>
      <c r="M78" s="142"/>
      <c r="N78" s="142"/>
      <c r="O78" s="143"/>
    </row>
    <row r="79" spans="1:15" s="12" customFormat="1" ht="19.5" customHeight="1">
      <c r="A79" s="93"/>
      <c r="B79" s="101"/>
      <c r="C79" s="98" t="s">
        <v>36</v>
      </c>
      <c r="D79" s="99" t="s">
        <v>27</v>
      </c>
      <c r="E79" s="32">
        <f t="shared" si="9"/>
        <v>21.2</v>
      </c>
      <c r="F79" s="32">
        <f t="shared" si="10"/>
        <v>10.77</v>
      </c>
      <c r="G79" s="124"/>
      <c r="H79" s="124"/>
      <c r="I79" s="124">
        <v>10.77</v>
      </c>
      <c r="J79" s="32">
        <f t="shared" si="11"/>
        <v>10.43</v>
      </c>
      <c r="K79" s="124">
        <v>8.25</v>
      </c>
      <c r="L79" s="124">
        <v>2.18</v>
      </c>
      <c r="M79" s="144"/>
      <c r="N79" s="144"/>
      <c r="O79" s="145"/>
    </row>
    <row r="80" spans="1:15" s="12" customFormat="1" ht="19.5" customHeight="1">
      <c r="A80" s="93"/>
      <c r="B80" s="97" t="s">
        <v>95</v>
      </c>
      <c r="C80" s="98" t="s">
        <v>33</v>
      </c>
      <c r="D80" s="99" t="s">
        <v>27</v>
      </c>
      <c r="E80" s="32">
        <f t="shared" si="9"/>
        <v>38.650000000000006</v>
      </c>
      <c r="F80" s="32">
        <f t="shared" si="10"/>
        <v>34.7</v>
      </c>
      <c r="G80" s="125">
        <v>10</v>
      </c>
      <c r="H80" s="125">
        <v>24.7</v>
      </c>
      <c r="I80" s="125"/>
      <c r="J80" s="32">
        <f t="shared" si="11"/>
        <v>3.95</v>
      </c>
      <c r="K80" s="125">
        <v>3.95</v>
      </c>
      <c r="L80" s="125"/>
      <c r="M80" s="140" t="s">
        <v>96</v>
      </c>
      <c r="N80" s="140">
        <v>13367606936</v>
      </c>
      <c r="O80" s="141"/>
    </row>
    <row r="81" spans="1:15" s="12" customFormat="1" ht="19.5" customHeight="1">
      <c r="A81" s="93"/>
      <c r="B81" s="101"/>
      <c r="C81" s="98" t="s">
        <v>34</v>
      </c>
      <c r="D81" s="99" t="s">
        <v>27</v>
      </c>
      <c r="E81" s="32">
        <f t="shared" si="9"/>
        <v>23.08</v>
      </c>
      <c r="F81" s="32">
        <f t="shared" si="10"/>
        <v>14.68</v>
      </c>
      <c r="G81" s="125"/>
      <c r="H81" s="125">
        <v>14.68</v>
      </c>
      <c r="I81" s="125"/>
      <c r="J81" s="32">
        <f t="shared" si="11"/>
        <v>8.4</v>
      </c>
      <c r="K81" s="125">
        <v>8.4</v>
      </c>
      <c r="L81" s="125"/>
      <c r="M81" s="144"/>
      <c r="N81" s="144"/>
      <c r="O81" s="145"/>
    </row>
    <row r="82" spans="1:15" s="12" customFormat="1" ht="19.5" customHeight="1">
      <c r="A82" s="93"/>
      <c r="B82" s="97" t="s">
        <v>97</v>
      </c>
      <c r="C82" s="98" t="s">
        <v>33</v>
      </c>
      <c r="D82" s="99" t="s">
        <v>27</v>
      </c>
      <c r="E82" s="32">
        <f t="shared" si="9"/>
        <v>22</v>
      </c>
      <c r="F82" s="32">
        <f t="shared" si="10"/>
        <v>12</v>
      </c>
      <c r="G82" s="126"/>
      <c r="H82" s="126">
        <v>10</v>
      </c>
      <c r="I82" s="133">
        <v>2</v>
      </c>
      <c r="J82" s="32">
        <f t="shared" si="11"/>
        <v>10</v>
      </c>
      <c r="K82" s="126">
        <v>10</v>
      </c>
      <c r="L82" s="126"/>
      <c r="M82" s="140" t="s">
        <v>98</v>
      </c>
      <c r="N82" s="140">
        <v>13557645578</v>
      </c>
      <c r="O82" s="146"/>
    </row>
    <row r="83" spans="1:15" s="12" customFormat="1" ht="19.5" customHeight="1">
      <c r="A83" s="93"/>
      <c r="B83" s="101"/>
      <c r="C83" s="98" t="s">
        <v>34</v>
      </c>
      <c r="D83" s="99" t="s">
        <v>27</v>
      </c>
      <c r="E83" s="32">
        <f t="shared" si="9"/>
        <v>65</v>
      </c>
      <c r="F83" s="32">
        <f t="shared" si="10"/>
        <v>43</v>
      </c>
      <c r="G83" s="126"/>
      <c r="H83" s="126">
        <v>25</v>
      </c>
      <c r="I83" s="133">
        <v>18</v>
      </c>
      <c r="J83" s="32">
        <f t="shared" si="11"/>
        <v>22</v>
      </c>
      <c r="K83" s="126">
        <v>22</v>
      </c>
      <c r="L83" s="126"/>
      <c r="M83" s="144"/>
      <c r="N83" s="144"/>
      <c r="O83" s="147"/>
    </row>
    <row r="84" spans="1:15" s="12" customFormat="1" ht="19.5" customHeight="1">
      <c r="A84" s="93"/>
      <c r="B84" s="97" t="s">
        <v>99</v>
      </c>
      <c r="C84" s="98" t="s">
        <v>33</v>
      </c>
      <c r="D84" s="99" t="s">
        <v>27</v>
      </c>
      <c r="E84" s="32">
        <f t="shared" si="9"/>
        <v>8</v>
      </c>
      <c r="F84" s="32">
        <f t="shared" si="10"/>
        <v>3</v>
      </c>
      <c r="G84" s="127"/>
      <c r="H84" s="125">
        <v>3</v>
      </c>
      <c r="I84" s="125"/>
      <c r="J84" s="32">
        <f t="shared" si="11"/>
        <v>5</v>
      </c>
      <c r="K84" s="127">
        <v>5</v>
      </c>
      <c r="L84" s="98"/>
      <c r="M84" s="140" t="s">
        <v>100</v>
      </c>
      <c r="N84" s="140">
        <v>15177411281</v>
      </c>
      <c r="O84" s="148"/>
    </row>
    <row r="85" spans="1:15" s="12" customFormat="1" ht="19.5" customHeight="1">
      <c r="A85" s="93"/>
      <c r="B85" s="101"/>
      <c r="C85" s="98" t="s">
        <v>34</v>
      </c>
      <c r="D85" s="99" t="s">
        <v>27</v>
      </c>
      <c r="E85" s="32">
        <f t="shared" si="9"/>
        <v>22</v>
      </c>
      <c r="F85" s="32">
        <f t="shared" si="10"/>
        <v>10</v>
      </c>
      <c r="G85" s="127"/>
      <c r="H85" s="125">
        <v>10</v>
      </c>
      <c r="I85" s="125"/>
      <c r="J85" s="32">
        <f t="shared" si="11"/>
        <v>12</v>
      </c>
      <c r="K85" s="127">
        <v>12</v>
      </c>
      <c r="L85" s="98"/>
      <c r="M85" s="144"/>
      <c r="N85" s="144"/>
      <c r="O85" s="149"/>
    </row>
    <row r="86" spans="1:15" s="12" customFormat="1" ht="19.5" customHeight="1">
      <c r="A86" s="93"/>
      <c r="B86" s="97" t="s">
        <v>101</v>
      </c>
      <c r="C86" s="98" t="s">
        <v>33</v>
      </c>
      <c r="D86" s="99" t="s">
        <v>27</v>
      </c>
      <c r="E86" s="32">
        <f t="shared" si="9"/>
        <v>9</v>
      </c>
      <c r="F86" s="32">
        <f t="shared" si="10"/>
        <v>9</v>
      </c>
      <c r="G86" s="106"/>
      <c r="H86" s="128">
        <v>9</v>
      </c>
      <c r="I86" s="128"/>
      <c r="J86" s="32">
        <f t="shared" si="11"/>
        <v>0</v>
      </c>
      <c r="K86" s="98"/>
      <c r="L86" s="98"/>
      <c r="M86" s="150" t="s">
        <v>102</v>
      </c>
      <c r="N86" s="150">
        <v>19127323672</v>
      </c>
      <c r="O86" s="151"/>
    </row>
    <row r="87" spans="1:15" s="12" customFormat="1" ht="19.5" customHeight="1">
      <c r="A87" s="93"/>
      <c r="B87" s="100"/>
      <c r="C87" s="98" t="s">
        <v>34</v>
      </c>
      <c r="D87" s="99" t="s">
        <v>27</v>
      </c>
      <c r="E87" s="32">
        <f t="shared" si="9"/>
        <v>5</v>
      </c>
      <c r="F87" s="32">
        <f t="shared" si="10"/>
        <v>5</v>
      </c>
      <c r="G87" s="106"/>
      <c r="H87" s="128">
        <v>5</v>
      </c>
      <c r="I87" s="128"/>
      <c r="J87" s="32">
        <f t="shared" si="11"/>
        <v>0</v>
      </c>
      <c r="K87" s="98"/>
      <c r="L87" s="98"/>
      <c r="M87" s="150"/>
      <c r="N87" s="150"/>
      <c r="O87" s="152"/>
    </row>
    <row r="88" spans="1:15" s="12" customFormat="1" ht="19.5" customHeight="1">
      <c r="A88" s="93"/>
      <c r="B88" s="101"/>
      <c r="C88" s="98" t="s">
        <v>36</v>
      </c>
      <c r="D88" s="102" t="s">
        <v>27</v>
      </c>
      <c r="E88" s="32">
        <f t="shared" si="9"/>
        <v>3</v>
      </c>
      <c r="F88" s="32">
        <f t="shared" si="10"/>
        <v>3</v>
      </c>
      <c r="G88" s="129"/>
      <c r="H88" s="129">
        <v>3</v>
      </c>
      <c r="I88" s="98"/>
      <c r="J88" s="32">
        <f t="shared" si="11"/>
        <v>0</v>
      </c>
      <c r="K88" s="98"/>
      <c r="L88" s="98"/>
      <c r="M88" s="150"/>
      <c r="N88" s="150"/>
      <c r="O88" s="153"/>
    </row>
    <row r="89" spans="1:15" s="12" customFormat="1" ht="19.5" customHeight="1">
      <c r="A89" s="93"/>
      <c r="B89" s="103" t="s">
        <v>103</v>
      </c>
      <c r="C89" s="98" t="s">
        <v>33</v>
      </c>
      <c r="D89" s="102" t="s">
        <v>27</v>
      </c>
      <c r="E89" s="32">
        <f t="shared" si="9"/>
        <v>17.5</v>
      </c>
      <c r="F89" s="32">
        <f t="shared" si="10"/>
        <v>0</v>
      </c>
      <c r="G89" s="129"/>
      <c r="H89" s="129"/>
      <c r="I89" s="98"/>
      <c r="J89" s="32">
        <f t="shared" si="11"/>
        <v>17.5</v>
      </c>
      <c r="K89" s="98">
        <v>6.2</v>
      </c>
      <c r="L89" s="98">
        <v>11.3</v>
      </c>
      <c r="M89" s="142" t="s">
        <v>104</v>
      </c>
      <c r="N89" s="142">
        <v>14795400217</v>
      </c>
      <c r="O89" s="154"/>
    </row>
    <row r="90" spans="1:15" s="12" customFormat="1" ht="19.5" customHeight="1">
      <c r="A90" s="93"/>
      <c r="B90" s="104"/>
      <c r="C90" s="98" t="s">
        <v>34</v>
      </c>
      <c r="D90" s="102" t="s">
        <v>27</v>
      </c>
      <c r="E90" s="32">
        <f t="shared" si="9"/>
        <v>17.5</v>
      </c>
      <c r="F90" s="32">
        <f t="shared" si="10"/>
        <v>0</v>
      </c>
      <c r="G90" s="129"/>
      <c r="H90" s="129"/>
      <c r="I90" s="98"/>
      <c r="J90" s="32">
        <f t="shared" si="11"/>
        <v>17.5</v>
      </c>
      <c r="K90" s="98">
        <v>6.2</v>
      </c>
      <c r="L90" s="98">
        <v>11.3</v>
      </c>
      <c r="M90" s="144"/>
      <c r="N90" s="144"/>
      <c r="O90" s="155"/>
    </row>
    <row r="91" spans="1:15" s="12" customFormat="1" ht="19.5" customHeight="1">
      <c r="A91" s="93"/>
      <c r="B91" s="105" t="s">
        <v>105</v>
      </c>
      <c r="C91" s="106" t="s">
        <v>33</v>
      </c>
      <c r="D91" s="107" t="s">
        <v>27</v>
      </c>
      <c r="E91" s="32">
        <f t="shared" si="9"/>
        <v>4.12</v>
      </c>
      <c r="F91" s="32">
        <f t="shared" si="10"/>
        <v>2.13</v>
      </c>
      <c r="G91" s="130"/>
      <c r="H91" s="130"/>
      <c r="I91" s="130">
        <v>2.13</v>
      </c>
      <c r="J91" s="32">
        <f t="shared" si="11"/>
        <v>1.99</v>
      </c>
      <c r="K91" s="130">
        <v>1.99</v>
      </c>
      <c r="L91" s="130"/>
      <c r="M91" s="140" t="s">
        <v>106</v>
      </c>
      <c r="N91" s="140">
        <v>15878062032</v>
      </c>
      <c r="O91" s="156"/>
    </row>
    <row r="92" spans="1:15" s="12" customFormat="1" ht="19.5" customHeight="1">
      <c r="A92" s="93"/>
      <c r="B92" s="108"/>
      <c r="C92" s="106" t="s">
        <v>34</v>
      </c>
      <c r="D92" s="107" t="s">
        <v>27</v>
      </c>
      <c r="E92" s="32">
        <f t="shared" si="9"/>
        <v>7.6899999999999995</v>
      </c>
      <c r="F92" s="32">
        <f t="shared" si="10"/>
        <v>3.55</v>
      </c>
      <c r="G92" s="130"/>
      <c r="H92" s="68"/>
      <c r="I92" s="130">
        <v>3.55</v>
      </c>
      <c r="J92" s="32">
        <f t="shared" si="11"/>
        <v>4.14</v>
      </c>
      <c r="K92" s="130">
        <v>4.14</v>
      </c>
      <c r="L92" s="68"/>
      <c r="M92" s="144"/>
      <c r="N92" s="144"/>
      <c r="O92" s="157"/>
    </row>
    <row r="93" spans="1:15" s="12" customFormat="1" ht="19.5" customHeight="1">
      <c r="A93" s="93"/>
      <c r="B93" s="109" t="s">
        <v>107</v>
      </c>
      <c r="C93" s="106" t="s">
        <v>33</v>
      </c>
      <c r="D93" s="107" t="s">
        <v>27</v>
      </c>
      <c r="E93" s="32">
        <f t="shared" si="9"/>
        <v>6.5</v>
      </c>
      <c r="F93" s="32">
        <f t="shared" si="10"/>
        <v>6</v>
      </c>
      <c r="G93" s="130"/>
      <c r="H93" s="130"/>
      <c r="I93" s="130">
        <v>6</v>
      </c>
      <c r="J93" s="32">
        <f t="shared" si="11"/>
        <v>0.5</v>
      </c>
      <c r="K93" s="130"/>
      <c r="L93" s="130">
        <v>0.5</v>
      </c>
      <c r="M93" s="140" t="s">
        <v>108</v>
      </c>
      <c r="N93" s="140">
        <v>13507748292</v>
      </c>
      <c r="O93" s="156"/>
    </row>
    <row r="94" spans="1:15" s="12" customFormat="1" ht="19.5" customHeight="1">
      <c r="A94" s="93"/>
      <c r="B94" s="110"/>
      <c r="C94" s="106" t="s">
        <v>34</v>
      </c>
      <c r="D94" s="107" t="s">
        <v>27</v>
      </c>
      <c r="E94" s="32">
        <f t="shared" si="9"/>
        <v>0</v>
      </c>
      <c r="F94" s="32">
        <f t="shared" si="10"/>
        <v>0</v>
      </c>
      <c r="G94" s="130"/>
      <c r="H94" s="130"/>
      <c r="I94" s="130"/>
      <c r="J94" s="32">
        <f t="shared" si="11"/>
        <v>0</v>
      </c>
      <c r="K94" s="130"/>
      <c r="L94" s="130"/>
      <c r="M94" s="144"/>
      <c r="N94" s="144"/>
      <c r="O94" s="157"/>
    </row>
    <row r="95" spans="1:15" s="12" customFormat="1" ht="19.5" customHeight="1">
      <c r="A95" s="93"/>
      <c r="B95" s="111" t="s">
        <v>109</v>
      </c>
      <c r="C95" s="106" t="s">
        <v>110</v>
      </c>
      <c r="D95" s="107" t="s">
        <v>27</v>
      </c>
      <c r="E95" s="32">
        <f t="shared" si="9"/>
        <v>5</v>
      </c>
      <c r="F95" s="32">
        <f t="shared" si="10"/>
        <v>5</v>
      </c>
      <c r="G95" s="130"/>
      <c r="H95" s="130">
        <v>5</v>
      </c>
      <c r="I95" s="130"/>
      <c r="J95" s="32">
        <f t="shared" si="11"/>
        <v>0</v>
      </c>
      <c r="K95" s="130"/>
      <c r="L95" s="130"/>
      <c r="M95" s="107" t="s">
        <v>111</v>
      </c>
      <c r="N95" s="107">
        <v>18377433239</v>
      </c>
      <c r="O95" s="158"/>
    </row>
    <row r="96" spans="1:15" s="12" customFormat="1" ht="27.75" customHeight="1">
      <c r="A96" s="93"/>
      <c r="B96" s="111" t="s">
        <v>112</v>
      </c>
      <c r="C96" s="106" t="s">
        <v>110</v>
      </c>
      <c r="D96" s="107" t="s">
        <v>27</v>
      </c>
      <c r="E96" s="32">
        <f t="shared" si="9"/>
        <v>150</v>
      </c>
      <c r="F96" s="32">
        <f t="shared" si="10"/>
        <v>0</v>
      </c>
      <c r="G96" s="130"/>
      <c r="H96" s="130"/>
      <c r="I96" s="130"/>
      <c r="J96" s="32">
        <f t="shared" si="11"/>
        <v>150</v>
      </c>
      <c r="K96" s="130">
        <v>100</v>
      </c>
      <c r="L96" s="130">
        <v>50</v>
      </c>
      <c r="M96" s="107" t="s">
        <v>113</v>
      </c>
      <c r="N96" s="107">
        <v>15077413488</v>
      </c>
      <c r="O96" s="158"/>
    </row>
    <row r="97" spans="1:15" s="12" customFormat="1" ht="19.5" customHeight="1">
      <c r="A97" s="93"/>
      <c r="B97" s="111" t="s">
        <v>114</v>
      </c>
      <c r="C97" s="106" t="s">
        <v>110</v>
      </c>
      <c r="D97" s="107" t="s">
        <v>27</v>
      </c>
      <c r="E97" s="32">
        <f t="shared" si="9"/>
        <v>4</v>
      </c>
      <c r="F97" s="32">
        <f t="shared" si="10"/>
        <v>0</v>
      </c>
      <c r="G97" s="131"/>
      <c r="H97" s="131"/>
      <c r="I97" s="131"/>
      <c r="J97" s="32">
        <f t="shared" si="11"/>
        <v>4</v>
      </c>
      <c r="K97" s="131">
        <v>4</v>
      </c>
      <c r="L97" s="131"/>
      <c r="M97" s="107" t="s">
        <v>115</v>
      </c>
      <c r="N97" s="107">
        <v>18377411578</v>
      </c>
      <c r="O97" s="158"/>
    </row>
    <row r="98" spans="1:15" s="12" customFormat="1" ht="19.5" customHeight="1">
      <c r="A98" s="93"/>
      <c r="B98" s="111" t="s">
        <v>116</v>
      </c>
      <c r="C98" s="106" t="s">
        <v>117</v>
      </c>
      <c r="D98" s="107" t="s">
        <v>27</v>
      </c>
      <c r="E98" s="32">
        <f t="shared" si="9"/>
        <v>1</v>
      </c>
      <c r="F98" s="32">
        <f t="shared" si="10"/>
        <v>1</v>
      </c>
      <c r="G98" s="131"/>
      <c r="H98" s="131"/>
      <c r="I98" s="131">
        <v>1</v>
      </c>
      <c r="J98" s="32">
        <f t="shared" si="11"/>
        <v>0</v>
      </c>
      <c r="K98" s="131"/>
      <c r="L98" s="131"/>
      <c r="M98" s="107" t="s">
        <v>118</v>
      </c>
      <c r="N98" s="107">
        <v>13977410951</v>
      </c>
      <c r="O98" s="158"/>
    </row>
    <row r="99" spans="1:15" s="4" customFormat="1" ht="19.5" customHeight="1">
      <c r="A99" s="28" t="s">
        <v>119</v>
      </c>
      <c r="B99" s="56" t="s">
        <v>119</v>
      </c>
      <c r="C99" s="34" t="s">
        <v>10</v>
      </c>
      <c r="D99" s="57"/>
      <c r="E99" s="34">
        <f aca="true" t="shared" si="12" ref="E99:E106">SUM(F99+J99)</f>
        <v>1.5</v>
      </c>
      <c r="F99" s="34">
        <f aca="true" t="shared" si="13" ref="F99:F106">SUM(G99:I99)</f>
        <v>0</v>
      </c>
      <c r="G99" s="34">
        <f>SUM(G100:G101)</f>
        <v>0</v>
      </c>
      <c r="H99" s="34">
        <f>SUM(H100:H101)</f>
        <v>0</v>
      </c>
      <c r="I99" s="34">
        <f>SUM(I100:I101)</f>
        <v>0</v>
      </c>
      <c r="J99" s="34">
        <f aca="true" t="shared" si="14" ref="J99:J106">SUM(K99:L99)</f>
        <v>1.5</v>
      </c>
      <c r="K99" s="34">
        <f>SUM(K100:K101)</f>
        <v>0</v>
      </c>
      <c r="L99" s="34">
        <f>SUM(L100:L101)</f>
        <v>1.5</v>
      </c>
      <c r="M99" s="57"/>
      <c r="N99" s="57"/>
      <c r="O99" s="72"/>
    </row>
    <row r="100" spans="1:15" s="8" customFormat="1" ht="19.5" customHeight="1">
      <c r="A100" s="29"/>
      <c r="B100" s="112" t="s">
        <v>120</v>
      </c>
      <c r="C100" s="46" t="s">
        <v>33</v>
      </c>
      <c r="D100" s="45" t="s">
        <v>27</v>
      </c>
      <c r="E100" s="32">
        <f t="shared" si="12"/>
        <v>0.5</v>
      </c>
      <c r="F100" s="32">
        <f t="shared" si="13"/>
        <v>0</v>
      </c>
      <c r="G100" s="46"/>
      <c r="H100" s="46"/>
      <c r="I100" s="46"/>
      <c r="J100" s="32">
        <f t="shared" si="14"/>
        <v>0.5</v>
      </c>
      <c r="K100" s="46"/>
      <c r="L100" s="46">
        <v>0.5</v>
      </c>
      <c r="M100" s="40" t="s">
        <v>121</v>
      </c>
      <c r="N100" s="159" t="s">
        <v>122</v>
      </c>
      <c r="O100" s="160"/>
    </row>
    <row r="101" spans="1:15" s="8" customFormat="1" ht="19.5" customHeight="1">
      <c r="A101" s="113"/>
      <c r="B101" s="114"/>
      <c r="C101" s="46" t="s">
        <v>34</v>
      </c>
      <c r="D101" s="45" t="s">
        <v>27</v>
      </c>
      <c r="E101" s="32">
        <f t="shared" si="12"/>
        <v>1</v>
      </c>
      <c r="F101" s="32">
        <f t="shared" si="13"/>
        <v>0</v>
      </c>
      <c r="G101" s="46"/>
      <c r="H101" s="46"/>
      <c r="I101" s="46"/>
      <c r="J101" s="32">
        <f t="shared" si="14"/>
        <v>1</v>
      </c>
      <c r="K101" s="46"/>
      <c r="L101" s="46">
        <v>1</v>
      </c>
      <c r="M101" s="40"/>
      <c r="N101" s="159"/>
      <c r="O101" s="161"/>
    </row>
    <row r="102" spans="1:15" s="4" customFormat="1" ht="19.5" customHeight="1">
      <c r="A102" s="28" t="s">
        <v>123</v>
      </c>
      <c r="B102" s="56" t="s">
        <v>123</v>
      </c>
      <c r="C102" s="34" t="s">
        <v>10</v>
      </c>
      <c r="D102" s="57"/>
      <c r="E102" s="34">
        <f t="shared" si="12"/>
        <v>227</v>
      </c>
      <c r="F102" s="34">
        <f t="shared" si="13"/>
        <v>0</v>
      </c>
      <c r="G102" s="34">
        <f>SUM(G103:G105)</f>
        <v>0</v>
      </c>
      <c r="H102" s="34">
        <f>SUM(H103:H105)</f>
        <v>0</v>
      </c>
      <c r="I102" s="34">
        <f>SUM(I103:I105)</f>
        <v>0</v>
      </c>
      <c r="J102" s="34">
        <f t="shared" si="14"/>
        <v>227</v>
      </c>
      <c r="K102" s="34">
        <f>SUM(K103:K105)</f>
        <v>77</v>
      </c>
      <c r="L102" s="34">
        <f>SUM(L103:L105)</f>
        <v>150</v>
      </c>
      <c r="M102" s="50"/>
      <c r="N102" s="50"/>
      <c r="O102" s="72"/>
    </row>
    <row r="103" spans="1:15" s="12" customFormat="1" ht="30" customHeight="1">
      <c r="A103" s="29"/>
      <c r="B103" s="115" t="s">
        <v>40</v>
      </c>
      <c r="C103" s="66" t="s">
        <v>34</v>
      </c>
      <c r="D103" s="45" t="s">
        <v>27</v>
      </c>
      <c r="E103" s="32">
        <f t="shared" si="12"/>
        <v>70</v>
      </c>
      <c r="F103" s="32">
        <f t="shared" si="13"/>
        <v>0</v>
      </c>
      <c r="G103" s="66"/>
      <c r="H103" s="66"/>
      <c r="I103" s="66"/>
      <c r="J103" s="32">
        <f t="shared" si="14"/>
        <v>70</v>
      </c>
      <c r="K103" s="66">
        <v>70</v>
      </c>
      <c r="L103" s="66"/>
      <c r="M103" s="162" t="s">
        <v>124</v>
      </c>
      <c r="N103" s="162">
        <v>13977053256</v>
      </c>
      <c r="O103" s="66"/>
    </row>
    <row r="104" spans="1:15" s="12" customFormat="1" ht="19.5" customHeight="1">
      <c r="A104" s="29"/>
      <c r="B104" s="116"/>
      <c r="C104" s="66" t="s">
        <v>22</v>
      </c>
      <c r="D104" s="45" t="s">
        <v>27</v>
      </c>
      <c r="E104" s="32">
        <f t="shared" si="12"/>
        <v>7</v>
      </c>
      <c r="F104" s="32">
        <f t="shared" si="13"/>
        <v>0</v>
      </c>
      <c r="G104" s="66"/>
      <c r="H104" s="66"/>
      <c r="I104" s="66"/>
      <c r="J104" s="32">
        <f t="shared" si="14"/>
        <v>7</v>
      </c>
      <c r="K104" s="66">
        <v>7</v>
      </c>
      <c r="L104" s="66"/>
      <c r="M104" s="162"/>
      <c r="N104" s="162"/>
      <c r="O104" s="66"/>
    </row>
    <row r="105" spans="1:15" s="12" customFormat="1" ht="33.75" customHeight="1">
      <c r="A105" s="30"/>
      <c r="B105" s="117" t="s">
        <v>125</v>
      </c>
      <c r="C105" s="66" t="s">
        <v>34</v>
      </c>
      <c r="D105" s="45" t="s">
        <v>27</v>
      </c>
      <c r="E105" s="32">
        <f t="shared" si="12"/>
        <v>150</v>
      </c>
      <c r="F105" s="32">
        <f t="shared" si="13"/>
        <v>0</v>
      </c>
      <c r="G105" s="66"/>
      <c r="H105" s="66"/>
      <c r="I105" s="66"/>
      <c r="J105" s="32">
        <f t="shared" si="14"/>
        <v>150</v>
      </c>
      <c r="K105" s="66"/>
      <c r="L105" s="66">
        <v>150</v>
      </c>
      <c r="M105" s="120" t="s">
        <v>126</v>
      </c>
      <c r="N105" s="120" t="s">
        <v>127</v>
      </c>
      <c r="O105" s="66"/>
    </row>
    <row r="106" spans="1:15" s="4" customFormat="1" ht="19.5" customHeight="1">
      <c r="A106" s="28" t="s">
        <v>128</v>
      </c>
      <c r="B106" s="56" t="s">
        <v>128</v>
      </c>
      <c r="C106" s="34" t="s">
        <v>10</v>
      </c>
      <c r="D106" s="57"/>
      <c r="E106" s="34">
        <f t="shared" si="12"/>
        <v>179.37</v>
      </c>
      <c r="F106" s="34">
        <f t="shared" si="13"/>
        <v>153.18</v>
      </c>
      <c r="G106" s="34">
        <f>SUM(G107:G110)</f>
        <v>0</v>
      </c>
      <c r="H106" s="34">
        <f>SUM(H107:H110)</f>
        <v>0</v>
      </c>
      <c r="I106" s="34">
        <f>SUM(I107:I110)</f>
        <v>153.18</v>
      </c>
      <c r="J106" s="34">
        <f t="shared" si="14"/>
        <v>26.19</v>
      </c>
      <c r="K106" s="34">
        <f>SUM(K107:K110)</f>
        <v>0</v>
      </c>
      <c r="L106" s="34">
        <f>SUM(L107:L110)</f>
        <v>26.19</v>
      </c>
      <c r="M106" s="57"/>
      <c r="N106" s="57"/>
      <c r="O106" s="72"/>
    </row>
    <row r="107" spans="1:15" s="8" customFormat="1" ht="19.5" customHeight="1">
      <c r="A107" s="29"/>
      <c r="B107" s="112" t="s">
        <v>129</v>
      </c>
      <c r="C107" s="46" t="s">
        <v>33</v>
      </c>
      <c r="D107" s="30" t="s">
        <v>27</v>
      </c>
      <c r="E107" s="32">
        <f aca="true" t="shared" si="15" ref="E107:E117">SUM(F107+J107)</f>
        <v>1</v>
      </c>
      <c r="F107" s="32">
        <f aca="true" t="shared" si="16" ref="F107:F117">SUM(G107:I107)</f>
        <v>1</v>
      </c>
      <c r="G107" s="44">
        <v>0</v>
      </c>
      <c r="H107" s="44"/>
      <c r="I107" s="44">
        <v>1</v>
      </c>
      <c r="J107" s="32">
        <f aca="true" t="shared" si="17" ref="J107:J117">SUM(K107:L107)</f>
        <v>0</v>
      </c>
      <c r="K107" s="44">
        <v>0</v>
      </c>
      <c r="L107" s="44">
        <v>0</v>
      </c>
      <c r="M107" s="28" t="s">
        <v>130</v>
      </c>
      <c r="N107" s="28">
        <v>13807771102</v>
      </c>
      <c r="O107" s="85"/>
    </row>
    <row r="108" spans="1:15" s="8" customFormat="1" ht="19.5" customHeight="1">
      <c r="A108" s="29"/>
      <c r="B108" s="118"/>
      <c r="C108" s="46" t="s">
        <v>34</v>
      </c>
      <c r="D108" s="30" t="s">
        <v>27</v>
      </c>
      <c r="E108" s="32">
        <f t="shared" si="15"/>
        <v>8</v>
      </c>
      <c r="F108" s="32">
        <f t="shared" si="16"/>
        <v>8</v>
      </c>
      <c r="G108" s="63">
        <v>0</v>
      </c>
      <c r="H108" s="63"/>
      <c r="I108" s="63">
        <v>8</v>
      </c>
      <c r="J108" s="32">
        <f t="shared" si="17"/>
        <v>0</v>
      </c>
      <c r="K108" s="63">
        <v>0</v>
      </c>
      <c r="L108" s="63">
        <v>0</v>
      </c>
      <c r="M108" s="30"/>
      <c r="N108" s="30"/>
      <c r="O108" s="85"/>
    </row>
    <row r="109" spans="1:15" s="8" customFormat="1" ht="19.5" customHeight="1">
      <c r="A109" s="29"/>
      <c r="B109" s="112" t="s">
        <v>131</v>
      </c>
      <c r="C109" s="46" t="s">
        <v>33</v>
      </c>
      <c r="D109" s="30" t="s">
        <v>27</v>
      </c>
      <c r="E109" s="32">
        <f t="shared" si="15"/>
        <v>5.9</v>
      </c>
      <c r="F109" s="32">
        <f t="shared" si="16"/>
        <v>5.9</v>
      </c>
      <c r="G109" s="64">
        <v>0</v>
      </c>
      <c r="H109" s="64"/>
      <c r="I109" s="64">
        <v>5.9</v>
      </c>
      <c r="J109" s="32">
        <f t="shared" si="17"/>
        <v>0</v>
      </c>
      <c r="K109" s="64">
        <v>0</v>
      </c>
      <c r="L109" s="64">
        <v>0</v>
      </c>
      <c r="M109" s="163" t="s">
        <v>132</v>
      </c>
      <c r="N109" s="163">
        <v>13868716909</v>
      </c>
      <c r="O109" s="85"/>
    </row>
    <row r="110" spans="1:15" s="8" customFormat="1" ht="19.5" customHeight="1">
      <c r="A110" s="30"/>
      <c r="B110" s="118"/>
      <c r="C110" s="46" t="s">
        <v>34</v>
      </c>
      <c r="D110" s="30" t="s">
        <v>27</v>
      </c>
      <c r="E110" s="32">
        <f t="shared" si="15"/>
        <v>164.47</v>
      </c>
      <c r="F110" s="32">
        <f t="shared" si="16"/>
        <v>138.28</v>
      </c>
      <c r="G110" s="64">
        <v>0</v>
      </c>
      <c r="H110" s="132"/>
      <c r="I110" s="132">
        <v>138.28</v>
      </c>
      <c r="J110" s="32">
        <f t="shared" si="17"/>
        <v>26.19</v>
      </c>
      <c r="K110" s="64">
        <v>0</v>
      </c>
      <c r="L110" s="64">
        <v>26.19</v>
      </c>
      <c r="M110" s="164"/>
      <c r="N110" s="164"/>
      <c r="O110" s="85"/>
    </row>
    <row r="111" spans="1:15" s="4" customFormat="1" ht="37.5" customHeight="1">
      <c r="A111" s="82" t="s">
        <v>133</v>
      </c>
      <c r="B111" s="56" t="s">
        <v>133</v>
      </c>
      <c r="C111" s="34" t="s">
        <v>10</v>
      </c>
      <c r="D111" s="57" t="s">
        <v>27</v>
      </c>
      <c r="E111" s="34">
        <f t="shared" si="15"/>
        <v>25.2</v>
      </c>
      <c r="F111" s="34">
        <f t="shared" si="16"/>
        <v>0</v>
      </c>
      <c r="G111" s="34">
        <f>SUM(G112:G115)</f>
        <v>0</v>
      </c>
      <c r="H111" s="34">
        <f>SUM(H112:H115)</f>
        <v>0</v>
      </c>
      <c r="I111" s="34">
        <f>SUM(I112:I115)</f>
        <v>0</v>
      </c>
      <c r="J111" s="34">
        <f t="shared" si="17"/>
        <v>25.2</v>
      </c>
      <c r="K111" s="34">
        <f>SUM(K112:K115)</f>
        <v>25.2</v>
      </c>
      <c r="L111" s="34">
        <f>SUM(L112:L115)</f>
        <v>0</v>
      </c>
      <c r="M111" s="57"/>
      <c r="N111" s="165"/>
      <c r="O111" s="72"/>
    </row>
    <row r="112" spans="1:15" s="4" customFormat="1" ht="19.5" customHeight="1">
      <c r="A112" s="82"/>
      <c r="B112" s="36" t="s">
        <v>134</v>
      </c>
      <c r="C112" s="46" t="s">
        <v>34</v>
      </c>
      <c r="D112" s="47" t="s">
        <v>27</v>
      </c>
      <c r="E112" s="32">
        <f t="shared" si="15"/>
        <v>6.5</v>
      </c>
      <c r="F112" s="32">
        <f t="shared" si="16"/>
        <v>0</v>
      </c>
      <c r="G112" s="46"/>
      <c r="H112" s="46"/>
      <c r="I112" s="46"/>
      <c r="J112" s="32">
        <f t="shared" si="17"/>
        <v>6.5</v>
      </c>
      <c r="K112" s="46">
        <v>6.5</v>
      </c>
      <c r="L112" s="46"/>
      <c r="M112" s="73" t="s">
        <v>135</v>
      </c>
      <c r="N112" s="74" t="s">
        <v>136</v>
      </c>
      <c r="O112" s="63"/>
    </row>
    <row r="113" spans="1:15" s="4" customFormat="1" ht="19.5" customHeight="1">
      <c r="A113" s="82"/>
      <c r="B113" s="38"/>
      <c r="C113" s="46" t="s">
        <v>33</v>
      </c>
      <c r="D113" s="47" t="s">
        <v>27</v>
      </c>
      <c r="E113" s="32">
        <f t="shared" si="15"/>
        <v>0.7</v>
      </c>
      <c r="F113" s="32">
        <f t="shared" si="16"/>
        <v>0</v>
      </c>
      <c r="G113" s="46"/>
      <c r="H113" s="46"/>
      <c r="I113" s="46"/>
      <c r="J113" s="32">
        <f t="shared" si="17"/>
        <v>0.7</v>
      </c>
      <c r="K113" s="46">
        <v>0.7</v>
      </c>
      <c r="L113" s="46"/>
      <c r="M113" s="76"/>
      <c r="N113" s="77"/>
      <c r="O113" s="166"/>
    </row>
    <row r="114" spans="1:15" s="4" customFormat="1" ht="19.5" customHeight="1">
      <c r="A114" s="82"/>
      <c r="B114" s="41"/>
      <c r="C114" s="46" t="s">
        <v>36</v>
      </c>
      <c r="D114" s="47" t="s">
        <v>27</v>
      </c>
      <c r="E114" s="32">
        <f t="shared" si="15"/>
        <v>3</v>
      </c>
      <c r="F114" s="32">
        <f t="shared" si="16"/>
        <v>0</v>
      </c>
      <c r="G114" s="46"/>
      <c r="H114" s="46"/>
      <c r="I114" s="46"/>
      <c r="J114" s="32">
        <f t="shared" si="17"/>
        <v>3</v>
      </c>
      <c r="K114" s="46">
        <v>3</v>
      </c>
      <c r="L114" s="46"/>
      <c r="M114" s="79"/>
      <c r="N114" s="80"/>
      <c r="O114" s="166"/>
    </row>
    <row r="115" spans="1:15" s="4" customFormat="1" ht="27" customHeight="1">
      <c r="A115" s="82"/>
      <c r="B115" s="48" t="s">
        <v>137</v>
      </c>
      <c r="C115" s="46" t="s">
        <v>34</v>
      </c>
      <c r="D115" s="47" t="s">
        <v>27</v>
      </c>
      <c r="E115" s="32">
        <f t="shared" si="15"/>
        <v>15</v>
      </c>
      <c r="F115" s="32">
        <f t="shared" si="16"/>
        <v>0</v>
      </c>
      <c r="G115" s="46"/>
      <c r="H115" s="46"/>
      <c r="I115" s="46"/>
      <c r="J115" s="32">
        <f t="shared" si="17"/>
        <v>15</v>
      </c>
      <c r="K115" s="46">
        <v>15</v>
      </c>
      <c r="L115" s="46"/>
      <c r="M115" s="82" t="s">
        <v>138</v>
      </c>
      <c r="N115" s="167" t="s">
        <v>139</v>
      </c>
      <c r="O115" s="166"/>
    </row>
    <row r="116" spans="1:15" s="11" customFormat="1" ht="19.5" customHeight="1">
      <c r="A116" s="102" t="s">
        <v>140</v>
      </c>
      <c r="B116" s="94" t="s">
        <v>140</v>
      </c>
      <c r="C116" s="95" t="s">
        <v>10</v>
      </c>
      <c r="D116" s="96"/>
      <c r="E116" s="34">
        <f t="shared" si="15"/>
        <v>487.44</v>
      </c>
      <c r="F116" s="34">
        <f t="shared" si="16"/>
        <v>201.94</v>
      </c>
      <c r="G116" s="95">
        <f>SUM(G117:G136)</f>
        <v>0</v>
      </c>
      <c r="H116" s="95">
        <f>SUM(H117:H136)</f>
        <v>0</v>
      </c>
      <c r="I116" s="95">
        <f>SUM(I117:I136)</f>
        <v>201.94</v>
      </c>
      <c r="J116" s="34">
        <f t="shared" si="17"/>
        <v>285.5</v>
      </c>
      <c r="K116" s="95">
        <f>SUM(K117:K136)</f>
        <v>0</v>
      </c>
      <c r="L116" s="95">
        <f>SUM(L117:L136)</f>
        <v>285.5</v>
      </c>
      <c r="M116" s="96"/>
      <c r="N116" s="96"/>
      <c r="O116" s="95"/>
    </row>
    <row r="117" spans="1:15" s="11" customFormat="1" ht="19.5" customHeight="1">
      <c r="A117" s="102"/>
      <c r="B117" s="119" t="s">
        <v>141</v>
      </c>
      <c r="C117" s="66" t="s">
        <v>22</v>
      </c>
      <c r="D117" s="47" t="s">
        <v>27</v>
      </c>
      <c r="E117" s="32">
        <f t="shared" si="15"/>
        <v>0.12</v>
      </c>
      <c r="F117" s="32">
        <f t="shared" si="16"/>
        <v>0.12</v>
      </c>
      <c r="G117" s="66">
        <v>0</v>
      </c>
      <c r="H117" s="66">
        <v>0</v>
      </c>
      <c r="I117" s="66">
        <v>0.12</v>
      </c>
      <c r="J117" s="32">
        <f t="shared" si="17"/>
        <v>0</v>
      </c>
      <c r="K117" s="66">
        <v>0</v>
      </c>
      <c r="L117" s="66">
        <v>0</v>
      </c>
      <c r="M117" s="162" t="s">
        <v>142</v>
      </c>
      <c r="N117" s="162">
        <v>13877500855</v>
      </c>
      <c r="O117" s="168"/>
    </row>
    <row r="118" spans="1:15" s="11" customFormat="1" ht="19.5" customHeight="1">
      <c r="A118" s="102"/>
      <c r="B118" s="119"/>
      <c r="C118" s="66" t="s">
        <v>117</v>
      </c>
      <c r="D118" s="120" t="s">
        <v>27</v>
      </c>
      <c r="E118" s="32">
        <f aca="true" t="shared" si="18" ref="E118:E138">SUM(F118+J118)</f>
        <v>2.32</v>
      </c>
      <c r="F118" s="32">
        <f aca="true" t="shared" si="19" ref="F118:F138">SUM(G118:I118)</f>
        <v>2.32</v>
      </c>
      <c r="G118" s="66">
        <v>0</v>
      </c>
      <c r="H118" s="66">
        <v>0</v>
      </c>
      <c r="I118" s="66">
        <v>2.32</v>
      </c>
      <c r="J118" s="32">
        <f aca="true" t="shared" si="20" ref="J118:J138">SUM(K118:L118)</f>
        <v>0</v>
      </c>
      <c r="K118" s="66">
        <v>0</v>
      </c>
      <c r="L118" s="66">
        <v>0</v>
      </c>
      <c r="M118" s="162"/>
      <c r="N118" s="162"/>
      <c r="O118" s="169"/>
    </row>
    <row r="119" spans="1:16" s="13" customFormat="1" ht="19.5" customHeight="1">
      <c r="A119" s="121"/>
      <c r="B119" s="119" t="s">
        <v>143</v>
      </c>
      <c r="C119" s="66" t="s">
        <v>144</v>
      </c>
      <c r="D119" s="93" t="s">
        <v>27</v>
      </c>
      <c r="E119" s="32">
        <f t="shared" si="18"/>
        <v>0.06</v>
      </c>
      <c r="F119" s="32">
        <f t="shared" si="19"/>
        <v>0</v>
      </c>
      <c r="G119" s="66"/>
      <c r="H119" s="66"/>
      <c r="I119" s="66"/>
      <c r="J119" s="32">
        <f t="shared" si="20"/>
        <v>0.06</v>
      </c>
      <c r="K119" s="66"/>
      <c r="L119" s="66">
        <v>0.06</v>
      </c>
      <c r="M119" s="162" t="s">
        <v>145</v>
      </c>
      <c r="N119" s="162">
        <v>15977557277</v>
      </c>
      <c r="O119" s="170"/>
      <c r="P119" s="171"/>
    </row>
    <row r="120" spans="1:16" s="13" customFormat="1" ht="19.5" customHeight="1">
      <c r="A120" s="121"/>
      <c r="B120" s="119"/>
      <c r="C120" s="66" t="s">
        <v>28</v>
      </c>
      <c r="D120" s="93" t="s">
        <v>27</v>
      </c>
      <c r="E120" s="32">
        <f t="shared" si="18"/>
        <v>0.1</v>
      </c>
      <c r="F120" s="32">
        <f t="shared" si="19"/>
        <v>0</v>
      </c>
      <c r="G120" s="66"/>
      <c r="H120" s="66"/>
      <c r="I120" s="66"/>
      <c r="J120" s="32">
        <f t="shared" si="20"/>
        <v>0.1</v>
      </c>
      <c r="K120" s="66"/>
      <c r="L120" s="66">
        <v>0.1</v>
      </c>
      <c r="M120" s="162"/>
      <c r="N120" s="162"/>
      <c r="O120" s="170"/>
      <c r="P120" s="171"/>
    </row>
    <row r="121" spans="1:15" s="11" customFormat="1" ht="19.5" customHeight="1">
      <c r="A121" s="121"/>
      <c r="B121" s="119"/>
      <c r="C121" s="66" t="s">
        <v>36</v>
      </c>
      <c r="D121" s="120" t="s">
        <v>27</v>
      </c>
      <c r="E121" s="32">
        <f t="shared" si="18"/>
        <v>3.5</v>
      </c>
      <c r="F121" s="32">
        <f t="shared" si="19"/>
        <v>0</v>
      </c>
      <c r="G121" s="66"/>
      <c r="H121" s="66"/>
      <c r="I121" s="66"/>
      <c r="J121" s="32">
        <f t="shared" si="20"/>
        <v>3.5</v>
      </c>
      <c r="K121" s="66"/>
      <c r="L121" s="66">
        <v>3.5</v>
      </c>
      <c r="M121" s="162"/>
      <c r="N121" s="162"/>
      <c r="O121" s="170"/>
    </row>
    <row r="122" spans="1:15" s="11" customFormat="1" ht="19.5" customHeight="1">
      <c r="A122" s="121"/>
      <c r="B122" s="119"/>
      <c r="C122" s="66" t="s">
        <v>35</v>
      </c>
      <c r="D122" s="120" t="s">
        <v>27</v>
      </c>
      <c r="E122" s="32">
        <f t="shared" si="18"/>
        <v>1.5</v>
      </c>
      <c r="F122" s="32">
        <f t="shared" si="19"/>
        <v>0</v>
      </c>
      <c r="G122" s="66"/>
      <c r="H122" s="66"/>
      <c r="I122" s="66"/>
      <c r="J122" s="32">
        <f t="shared" si="20"/>
        <v>1.5</v>
      </c>
      <c r="K122" s="66"/>
      <c r="L122" s="66">
        <v>1.5</v>
      </c>
      <c r="M122" s="162"/>
      <c r="N122" s="162"/>
      <c r="O122" s="170"/>
    </row>
    <row r="123" spans="1:15" s="11" customFormat="1" ht="19.5" customHeight="1">
      <c r="A123" s="121"/>
      <c r="B123" s="119"/>
      <c r="C123" s="66" t="s">
        <v>22</v>
      </c>
      <c r="D123" s="120"/>
      <c r="E123" s="32">
        <f t="shared" si="18"/>
        <v>14.84</v>
      </c>
      <c r="F123" s="32">
        <f t="shared" si="19"/>
        <v>0</v>
      </c>
      <c r="G123" s="66"/>
      <c r="H123" s="66"/>
      <c r="I123" s="66"/>
      <c r="J123" s="32">
        <f t="shared" si="20"/>
        <v>14.84</v>
      </c>
      <c r="K123" s="66"/>
      <c r="L123" s="66">
        <v>14.84</v>
      </c>
      <c r="M123" s="162"/>
      <c r="N123" s="162"/>
      <c r="O123" s="170"/>
    </row>
    <row r="124" spans="1:15" s="11" customFormat="1" ht="19.5" customHeight="1">
      <c r="A124" s="121"/>
      <c r="B124" s="119"/>
      <c r="C124" s="66" t="s">
        <v>146</v>
      </c>
      <c r="D124" s="120"/>
      <c r="E124" s="32">
        <f t="shared" si="18"/>
        <v>0.5</v>
      </c>
      <c r="F124" s="32">
        <f t="shared" si="19"/>
        <v>0</v>
      </c>
      <c r="G124" s="66"/>
      <c r="H124" s="66"/>
      <c r="I124" s="66"/>
      <c r="J124" s="32">
        <f t="shared" si="20"/>
        <v>0.5</v>
      </c>
      <c r="K124" s="66"/>
      <c r="L124" s="66">
        <v>0.5</v>
      </c>
      <c r="M124" s="162"/>
      <c r="N124" s="162"/>
      <c r="O124" s="170"/>
    </row>
    <row r="125" spans="1:15" s="11" customFormat="1" ht="19.5" customHeight="1">
      <c r="A125" s="102"/>
      <c r="B125" s="115" t="s">
        <v>147</v>
      </c>
      <c r="C125" s="66" t="s">
        <v>33</v>
      </c>
      <c r="D125" s="120" t="s">
        <v>27</v>
      </c>
      <c r="E125" s="32">
        <f t="shared" si="18"/>
        <v>55</v>
      </c>
      <c r="F125" s="32">
        <f t="shared" si="19"/>
        <v>40</v>
      </c>
      <c r="G125" s="66"/>
      <c r="H125" s="66"/>
      <c r="I125" s="66">
        <v>40</v>
      </c>
      <c r="J125" s="32">
        <f t="shared" si="20"/>
        <v>15</v>
      </c>
      <c r="K125" s="66"/>
      <c r="L125" s="66">
        <v>15</v>
      </c>
      <c r="M125" s="162" t="s">
        <v>148</v>
      </c>
      <c r="N125" s="162">
        <v>18377592038</v>
      </c>
      <c r="O125" s="170"/>
    </row>
    <row r="126" spans="1:15" s="11" customFormat="1" ht="19.5" customHeight="1">
      <c r="A126" s="102"/>
      <c r="B126" s="122"/>
      <c r="C126" s="66" t="s">
        <v>34</v>
      </c>
      <c r="D126" s="120" t="s">
        <v>27</v>
      </c>
      <c r="E126" s="32">
        <f t="shared" si="18"/>
        <v>30</v>
      </c>
      <c r="F126" s="32">
        <f t="shared" si="19"/>
        <v>20</v>
      </c>
      <c r="G126" s="66"/>
      <c r="H126" s="66"/>
      <c r="I126" s="66">
        <v>20</v>
      </c>
      <c r="J126" s="32">
        <f t="shared" si="20"/>
        <v>10</v>
      </c>
      <c r="K126" s="66"/>
      <c r="L126" s="66">
        <v>10</v>
      </c>
      <c r="M126" s="162"/>
      <c r="N126" s="162"/>
      <c r="O126" s="170"/>
    </row>
    <row r="127" spans="1:15" s="11" customFormat="1" ht="19.5" customHeight="1">
      <c r="A127" s="102"/>
      <c r="B127" s="122"/>
      <c r="C127" s="123" t="s">
        <v>36</v>
      </c>
      <c r="D127" s="93" t="s">
        <v>27</v>
      </c>
      <c r="E127" s="32">
        <f t="shared" si="18"/>
        <v>2.5</v>
      </c>
      <c r="F127" s="32">
        <f t="shared" si="19"/>
        <v>0.5</v>
      </c>
      <c r="G127" s="66"/>
      <c r="H127" s="66"/>
      <c r="I127" s="66">
        <v>0.5</v>
      </c>
      <c r="J127" s="32">
        <f t="shared" si="20"/>
        <v>2</v>
      </c>
      <c r="K127" s="66"/>
      <c r="L127" s="66">
        <v>2</v>
      </c>
      <c r="M127" s="162"/>
      <c r="N127" s="162"/>
      <c r="O127" s="170"/>
    </row>
    <row r="128" spans="1:15" s="11" customFormat="1" ht="19.5" customHeight="1">
      <c r="A128" s="102"/>
      <c r="B128" s="116"/>
      <c r="C128" s="123" t="s">
        <v>35</v>
      </c>
      <c r="D128" s="93" t="s">
        <v>27</v>
      </c>
      <c r="E128" s="32">
        <f t="shared" si="18"/>
        <v>3</v>
      </c>
      <c r="F128" s="32">
        <f t="shared" si="19"/>
        <v>3</v>
      </c>
      <c r="G128" s="66"/>
      <c r="H128" s="66"/>
      <c r="I128" s="66">
        <v>3</v>
      </c>
      <c r="J128" s="32">
        <f t="shared" si="20"/>
        <v>0</v>
      </c>
      <c r="K128" s="66"/>
      <c r="L128" s="66"/>
      <c r="M128" s="162"/>
      <c r="N128" s="162"/>
      <c r="O128" s="170"/>
    </row>
    <row r="129" spans="1:15" s="11" customFormat="1" ht="19.5" customHeight="1">
      <c r="A129" s="102"/>
      <c r="B129" s="119" t="s">
        <v>149</v>
      </c>
      <c r="C129" s="123" t="s">
        <v>33</v>
      </c>
      <c r="D129" s="93" t="s">
        <v>27</v>
      </c>
      <c r="E129" s="32">
        <f t="shared" si="18"/>
        <v>50</v>
      </c>
      <c r="F129" s="32">
        <f t="shared" si="19"/>
        <v>30</v>
      </c>
      <c r="G129" s="66"/>
      <c r="H129" s="66">
        <v>0</v>
      </c>
      <c r="I129" s="66">
        <v>30</v>
      </c>
      <c r="J129" s="32">
        <f t="shared" si="20"/>
        <v>20</v>
      </c>
      <c r="K129" s="66">
        <v>0</v>
      </c>
      <c r="L129" s="66">
        <v>20</v>
      </c>
      <c r="M129" s="162" t="s">
        <v>150</v>
      </c>
      <c r="N129" s="162">
        <v>15059298980</v>
      </c>
      <c r="O129" s="170"/>
    </row>
    <row r="130" spans="1:15" s="11" customFormat="1" ht="19.5" customHeight="1">
      <c r="A130" s="102"/>
      <c r="B130" s="119"/>
      <c r="C130" s="123" t="s">
        <v>34</v>
      </c>
      <c r="D130" s="93" t="s">
        <v>27</v>
      </c>
      <c r="E130" s="32">
        <f t="shared" si="18"/>
        <v>130</v>
      </c>
      <c r="F130" s="32">
        <f t="shared" si="19"/>
        <v>50</v>
      </c>
      <c r="G130" s="66"/>
      <c r="H130" s="66">
        <v>0</v>
      </c>
      <c r="I130" s="66">
        <v>50</v>
      </c>
      <c r="J130" s="32">
        <f t="shared" si="20"/>
        <v>80</v>
      </c>
      <c r="K130" s="66">
        <v>0</v>
      </c>
      <c r="L130" s="66">
        <v>80</v>
      </c>
      <c r="M130" s="162"/>
      <c r="N130" s="162"/>
      <c r="O130" s="170"/>
    </row>
    <row r="131" spans="1:15" s="11" customFormat="1" ht="19.5" customHeight="1">
      <c r="A131" s="102"/>
      <c r="B131" s="119" t="s">
        <v>151</v>
      </c>
      <c r="C131" s="66" t="s">
        <v>33</v>
      </c>
      <c r="D131" s="93" t="s">
        <v>27</v>
      </c>
      <c r="E131" s="32">
        <f t="shared" si="18"/>
        <v>0</v>
      </c>
      <c r="F131" s="32">
        <f t="shared" si="19"/>
        <v>0</v>
      </c>
      <c r="G131" s="66"/>
      <c r="H131" s="66"/>
      <c r="I131" s="66"/>
      <c r="J131" s="32">
        <f t="shared" si="20"/>
        <v>0</v>
      </c>
      <c r="K131" s="66"/>
      <c r="L131" s="66"/>
      <c r="M131" s="162" t="s">
        <v>152</v>
      </c>
      <c r="N131" s="162">
        <v>18978579165</v>
      </c>
      <c r="O131" s="170"/>
    </row>
    <row r="132" spans="1:15" s="11" customFormat="1" ht="19.5" customHeight="1">
      <c r="A132" s="102"/>
      <c r="B132" s="119"/>
      <c r="C132" s="66" t="s">
        <v>34</v>
      </c>
      <c r="D132" s="93" t="s">
        <v>27</v>
      </c>
      <c r="E132" s="32">
        <f t="shared" si="18"/>
        <v>0</v>
      </c>
      <c r="F132" s="32">
        <f t="shared" si="19"/>
        <v>0</v>
      </c>
      <c r="G132" s="66"/>
      <c r="H132" s="66"/>
      <c r="I132" s="66"/>
      <c r="J132" s="32">
        <f t="shared" si="20"/>
        <v>0</v>
      </c>
      <c r="K132" s="66"/>
      <c r="L132" s="66"/>
      <c r="M132" s="162"/>
      <c r="N132" s="162"/>
      <c r="O132" s="170"/>
    </row>
    <row r="133" spans="1:15" s="11" customFormat="1" ht="19.5" customHeight="1">
      <c r="A133" s="102"/>
      <c r="B133" s="119" t="s">
        <v>153</v>
      </c>
      <c r="C133" s="66" t="s">
        <v>117</v>
      </c>
      <c r="D133" s="93" t="s">
        <v>27</v>
      </c>
      <c r="E133" s="32">
        <f t="shared" si="18"/>
        <v>10</v>
      </c>
      <c r="F133" s="32">
        <f t="shared" si="19"/>
        <v>10</v>
      </c>
      <c r="G133" s="66"/>
      <c r="H133" s="66"/>
      <c r="I133" s="66">
        <v>10</v>
      </c>
      <c r="J133" s="32">
        <f t="shared" si="20"/>
        <v>0</v>
      </c>
      <c r="K133" s="66"/>
      <c r="L133" s="66"/>
      <c r="M133" s="162" t="s">
        <v>154</v>
      </c>
      <c r="N133" s="162">
        <v>13768988972</v>
      </c>
      <c r="O133" s="170"/>
    </row>
    <row r="134" spans="1:15" s="11" customFormat="1" ht="19.5" customHeight="1">
      <c r="A134" s="102"/>
      <c r="B134" s="119"/>
      <c r="C134" s="66" t="s">
        <v>33</v>
      </c>
      <c r="D134" s="93" t="s">
        <v>27</v>
      </c>
      <c r="E134" s="32">
        <f t="shared" si="18"/>
        <v>6</v>
      </c>
      <c r="F134" s="32">
        <f t="shared" si="19"/>
        <v>0</v>
      </c>
      <c r="G134" s="66"/>
      <c r="H134" s="66"/>
      <c r="I134" s="66"/>
      <c r="J134" s="32">
        <f t="shared" si="20"/>
        <v>6</v>
      </c>
      <c r="K134" s="66">
        <v>0</v>
      </c>
      <c r="L134" s="66">
        <v>6</v>
      </c>
      <c r="M134" s="162"/>
      <c r="N134" s="162"/>
      <c r="O134" s="170"/>
    </row>
    <row r="135" spans="1:15" s="11" customFormat="1" ht="19.5" customHeight="1">
      <c r="A135" s="102"/>
      <c r="B135" s="119"/>
      <c r="C135" s="66" t="s">
        <v>34</v>
      </c>
      <c r="D135" s="93" t="s">
        <v>27</v>
      </c>
      <c r="E135" s="32">
        <f t="shared" si="18"/>
        <v>99</v>
      </c>
      <c r="F135" s="32">
        <f t="shared" si="19"/>
        <v>0</v>
      </c>
      <c r="G135" s="66"/>
      <c r="H135" s="66"/>
      <c r="I135" s="66"/>
      <c r="J135" s="32">
        <f t="shared" si="20"/>
        <v>99</v>
      </c>
      <c r="K135" s="66">
        <v>0</v>
      </c>
      <c r="L135" s="66">
        <v>99</v>
      </c>
      <c r="M135" s="162"/>
      <c r="N135" s="162"/>
      <c r="O135" s="170"/>
    </row>
    <row r="136" spans="1:15" s="11" customFormat="1" ht="27" customHeight="1">
      <c r="A136" s="102"/>
      <c r="B136" s="117" t="s">
        <v>155</v>
      </c>
      <c r="C136" s="66" t="s">
        <v>34</v>
      </c>
      <c r="D136" s="93" t="s">
        <v>27</v>
      </c>
      <c r="E136" s="32">
        <f t="shared" si="18"/>
        <v>79</v>
      </c>
      <c r="F136" s="32">
        <f t="shared" si="19"/>
        <v>46</v>
      </c>
      <c r="G136" s="66"/>
      <c r="H136" s="66"/>
      <c r="I136" s="66">
        <v>46</v>
      </c>
      <c r="J136" s="32">
        <f t="shared" si="20"/>
        <v>33</v>
      </c>
      <c r="K136" s="66">
        <v>0</v>
      </c>
      <c r="L136" s="66">
        <v>33</v>
      </c>
      <c r="M136" s="93" t="s">
        <v>154</v>
      </c>
      <c r="N136" s="93">
        <v>13768988972</v>
      </c>
      <c r="O136" s="66"/>
    </row>
    <row r="137" spans="1:15" s="14" customFormat="1" ht="19.5" customHeight="1">
      <c r="A137" s="28" t="s">
        <v>156</v>
      </c>
      <c r="B137" s="172" t="s">
        <v>156</v>
      </c>
      <c r="C137" s="173" t="s">
        <v>157</v>
      </c>
      <c r="D137" s="174"/>
      <c r="E137" s="193">
        <f t="shared" si="18"/>
        <v>1483.3200000000002</v>
      </c>
      <c r="F137" s="193">
        <f t="shared" si="19"/>
        <v>616.9200000000001</v>
      </c>
      <c r="G137" s="194">
        <f>SUM(G138:G163)</f>
        <v>30</v>
      </c>
      <c r="H137" s="194">
        <f>SUM(H138:H163)</f>
        <v>66</v>
      </c>
      <c r="I137" s="194">
        <f>SUM(I138:I163)</f>
        <v>520.9200000000001</v>
      </c>
      <c r="J137" s="193">
        <f t="shared" si="20"/>
        <v>866.4</v>
      </c>
      <c r="K137" s="194">
        <f>SUM(K138:K163)</f>
        <v>209</v>
      </c>
      <c r="L137" s="194">
        <f>SUM(L138:L163)</f>
        <v>657.4</v>
      </c>
      <c r="M137" s="197"/>
      <c r="N137" s="198"/>
      <c r="O137" s="199"/>
    </row>
    <row r="138" spans="1:15" s="12" customFormat="1" ht="19.5" customHeight="1">
      <c r="A138" s="29"/>
      <c r="B138" s="115" t="s">
        <v>158</v>
      </c>
      <c r="C138" s="66" t="s">
        <v>34</v>
      </c>
      <c r="D138" s="93" t="s">
        <v>27</v>
      </c>
      <c r="E138" s="46">
        <f t="shared" si="18"/>
        <v>145</v>
      </c>
      <c r="F138" s="46">
        <f t="shared" si="19"/>
        <v>50</v>
      </c>
      <c r="G138" s="66"/>
      <c r="H138" s="66">
        <v>50</v>
      </c>
      <c r="I138" s="66"/>
      <c r="J138" s="46">
        <f t="shared" si="20"/>
        <v>95</v>
      </c>
      <c r="K138" s="66">
        <v>80</v>
      </c>
      <c r="L138" s="66">
        <v>15</v>
      </c>
      <c r="M138" s="162" t="s">
        <v>159</v>
      </c>
      <c r="N138" s="162">
        <v>15177075005</v>
      </c>
      <c r="O138" s="168"/>
    </row>
    <row r="139" spans="1:15" s="12" customFormat="1" ht="19.5" customHeight="1">
      <c r="A139" s="29"/>
      <c r="B139" s="122"/>
      <c r="C139" s="123" t="s">
        <v>22</v>
      </c>
      <c r="D139" s="120" t="s">
        <v>27</v>
      </c>
      <c r="E139" s="46">
        <f aca="true" t="shared" si="21" ref="E139:E163">SUM(F139+J139)</f>
        <v>0</v>
      </c>
      <c r="F139" s="46">
        <f aca="true" t="shared" si="22" ref="F139:F163">SUM(G139:I139)</f>
        <v>0</v>
      </c>
      <c r="G139" s="123"/>
      <c r="H139" s="123"/>
      <c r="I139" s="123"/>
      <c r="J139" s="46">
        <f aca="true" t="shared" si="23" ref="J139:J163">SUM(K139:L139)</f>
        <v>0</v>
      </c>
      <c r="K139" s="123"/>
      <c r="L139" s="123"/>
      <c r="M139" s="162"/>
      <c r="N139" s="162"/>
      <c r="O139" s="169"/>
    </row>
    <row r="140" spans="1:15" s="12" customFormat="1" ht="19.5" customHeight="1">
      <c r="A140" s="29"/>
      <c r="B140" s="115" t="s">
        <v>160</v>
      </c>
      <c r="C140" s="66" t="s">
        <v>34</v>
      </c>
      <c r="D140" s="120" t="s">
        <v>27</v>
      </c>
      <c r="E140" s="46">
        <f t="shared" si="21"/>
        <v>110</v>
      </c>
      <c r="F140" s="46">
        <f t="shared" si="22"/>
        <v>0</v>
      </c>
      <c r="G140" s="66"/>
      <c r="H140" s="66"/>
      <c r="I140" s="66"/>
      <c r="J140" s="46">
        <f t="shared" si="23"/>
        <v>110</v>
      </c>
      <c r="K140" s="66">
        <v>110</v>
      </c>
      <c r="L140" s="66"/>
      <c r="M140" s="162" t="s">
        <v>161</v>
      </c>
      <c r="N140" s="162">
        <v>13977618400</v>
      </c>
      <c r="O140" s="168"/>
    </row>
    <row r="141" spans="1:15" s="12" customFormat="1" ht="19.5" customHeight="1">
      <c r="A141" s="29"/>
      <c r="B141" s="116"/>
      <c r="C141" s="66" t="s">
        <v>22</v>
      </c>
      <c r="D141" s="120" t="s">
        <v>27</v>
      </c>
      <c r="E141" s="46">
        <f t="shared" si="21"/>
        <v>7</v>
      </c>
      <c r="F141" s="46">
        <f t="shared" si="22"/>
        <v>0</v>
      </c>
      <c r="G141" s="123"/>
      <c r="H141" s="123"/>
      <c r="I141" s="123"/>
      <c r="J141" s="46">
        <f t="shared" si="23"/>
        <v>7</v>
      </c>
      <c r="K141" s="123">
        <v>7</v>
      </c>
      <c r="L141" s="123"/>
      <c r="M141" s="162"/>
      <c r="N141" s="162"/>
      <c r="O141" s="169"/>
    </row>
    <row r="142" spans="1:15" s="12" customFormat="1" ht="19.5" customHeight="1">
      <c r="A142" s="29"/>
      <c r="B142" s="111" t="s">
        <v>162</v>
      </c>
      <c r="C142" s="68" t="s">
        <v>34</v>
      </c>
      <c r="D142" s="120" t="s">
        <v>27</v>
      </c>
      <c r="E142" s="46">
        <f t="shared" si="21"/>
        <v>365</v>
      </c>
      <c r="F142" s="46">
        <f t="shared" si="22"/>
        <v>365</v>
      </c>
      <c r="G142" s="68"/>
      <c r="H142" s="68"/>
      <c r="I142" s="68">
        <v>365</v>
      </c>
      <c r="J142" s="46">
        <f t="shared" si="23"/>
        <v>0</v>
      </c>
      <c r="K142" s="68"/>
      <c r="L142" s="68"/>
      <c r="M142" s="30" t="s">
        <v>163</v>
      </c>
      <c r="N142" s="30">
        <v>13607761659</v>
      </c>
      <c r="O142" s="68"/>
    </row>
    <row r="143" spans="1:15" s="12" customFormat="1" ht="19.5" customHeight="1">
      <c r="A143" s="175"/>
      <c r="B143" s="176" t="s">
        <v>164</v>
      </c>
      <c r="C143" s="123" t="s">
        <v>22</v>
      </c>
      <c r="D143" s="93" t="s">
        <v>27</v>
      </c>
      <c r="E143" s="46">
        <f t="shared" si="21"/>
        <v>30.1</v>
      </c>
      <c r="F143" s="46">
        <f t="shared" si="22"/>
        <v>30.1</v>
      </c>
      <c r="G143" s="66"/>
      <c r="H143" s="66"/>
      <c r="I143" s="66">
        <v>30.1</v>
      </c>
      <c r="J143" s="46">
        <f t="shared" si="23"/>
        <v>0</v>
      </c>
      <c r="K143" s="66"/>
      <c r="L143" s="66"/>
      <c r="M143" s="162" t="s">
        <v>165</v>
      </c>
      <c r="N143" s="162">
        <v>15878660115</v>
      </c>
      <c r="O143" s="170"/>
    </row>
    <row r="144" spans="1:15" s="12" customFormat="1" ht="19.5" customHeight="1">
      <c r="A144" s="175"/>
      <c r="B144" s="177"/>
      <c r="C144" s="66" t="s">
        <v>34</v>
      </c>
      <c r="D144" s="178" t="s">
        <v>27</v>
      </c>
      <c r="E144" s="46">
        <f t="shared" si="21"/>
        <v>3.32</v>
      </c>
      <c r="F144" s="46">
        <f t="shared" si="22"/>
        <v>3.32</v>
      </c>
      <c r="G144" s="66"/>
      <c r="H144" s="66"/>
      <c r="I144" s="66">
        <v>3.32</v>
      </c>
      <c r="J144" s="46">
        <f t="shared" si="23"/>
        <v>0</v>
      </c>
      <c r="K144" s="66"/>
      <c r="L144" s="66"/>
      <c r="M144" s="162"/>
      <c r="N144" s="162"/>
      <c r="O144" s="170"/>
    </row>
    <row r="145" spans="1:15" s="12" customFormat="1" ht="19.5" customHeight="1">
      <c r="A145" s="29"/>
      <c r="B145" s="115" t="s">
        <v>166</v>
      </c>
      <c r="C145" s="66" t="s">
        <v>34</v>
      </c>
      <c r="D145" s="120" t="s">
        <v>167</v>
      </c>
      <c r="E145" s="46">
        <f t="shared" si="21"/>
        <v>21.5</v>
      </c>
      <c r="F145" s="46">
        <f t="shared" si="22"/>
        <v>1.5</v>
      </c>
      <c r="G145" s="66"/>
      <c r="H145" s="66" t="s">
        <v>168</v>
      </c>
      <c r="I145" s="66">
        <v>1.5</v>
      </c>
      <c r="J145" s="46">
        <f t="shared" si="23"/>
        <v>20</v>
      </c>
      <c r="K145" s="66" t="s">
        <v>168</v>
      </c>
      <c r="L145" s="66">
        <v>20</v>
      </c>
      <c r="M145" s="200" t="s">
        <v>169</v>
      </c>
      <c r="N145" s="200">
        <v>15677625513</v>
      </c>
      <c r="O145" s="168"/>
    </row>
    <row r="146" spans="1:15" s="12" customFormat="1" ht="19.5" customHeight="1">
      <c r="A146" s="29"/>
      <c r="B146" s="116"/>
      <c r="C146" s="66" t="s">
        <v>33</v>
      </c>
      <c r="D146" s="120" t="s">
        <v>167</v>
      </c>
      <c r="E146" s="46">
        <f t="shared" si="21"/>
        <v>9</v>
      </c>
      <c r="F146" s="46">
        <f t="shared" si="22"/>
        <v>1</v>
      </c>
      <c r="G146" s="66"/>
      <c r="H146" s="66" t="s">
        <v>168</v>
      </c>
      <c r="I146" s="66">
        <v>1</v>
      </c>
      <c r="J146" s="46">
        <f t="shared" si="23"/>
        <v>8</v>
      </c>
      <c r="K146" s="66" t="s">
        <v>168</v>
      </c>
      <c r="L146" s="66">
        <v>8</v>
      </c>
      <c r="M146" s="201"/>
      <c r="N146" s="201"/>
      <c r="O146" s="169"/>
    </row>
    <row r="147" spans="1:15" s="12" customFormat="1" ht="19.5" customHeight="1">
      <c r="A147" s="29"/>
      <c r="B147" s="115" t="s">
        <v>170</v>
      </c>
      <c r="C147" s="123" t="s">
        <v>33</v>
      </c>
      <c r="D147" s="120" t="s">
        <v>27</v>
      </c>
      <c r="E147" s="46">
        <f t="shared" si="21"/>
        <v>16.7</v>
      </c>
      <c r="F147" s="46">
        <f t="shared" si="22"/>
        <v>0</v>
      </c>
      <c r="G147" s="66"/>
      <c r="H147" s="66"/>
      <c r="I147" s="66"/>
      <c r="J147" s="46">
        <f t="shared" si="23"/>
        <v>16.7</v>
      </c>
      <c r="K147" s="66" t="s">
        <v>168</v>
      </c>
      <c r="L147" s="66">
        <v>16.7</v>
      </c>
      <c r="M147" s="202" t="s">
        <v>171</v>
      </c>
      <c r="N147" s="162">
        <v>13877858405</v>
      </c>
      <c r="O147" s="170"/>
    </row>
    <row r="148" spans="1:15" s="12" customFormat="1" ht="19.5" customHeight="1">
      <c r="A148" s="29"/>
      <c r="B148" s="116"/>
      <c r="C148" s="66" t="s">
        <v>34</v>
      </c>
      <c r="D148" s="93" t="s">
        <v>27</v>
      </c>
      <c r="E148" s="46">
        <f t="shared" si="21"/>
        <v>20.2</v>
      </c>
      <c r="F148" s="46">
        <f t="shared" si="22"/>
        <v>0</v>
      </c>
      <c r="G148" s="66"/>
      <c r="H148" s="66"/>
      <c r="I148" s="66"/>
      <c r="J148" s="46">
        <f t="shared" si="23"/>
        <v>20.2</v>
      </c>
      <c r="K148" s="66" t="s">
        <v>168</v>
      </c>
      <c r="L148" s="66">
        <v>20.2</v>
      </c>
      <c r="M148" s="202"/>
      <c r="N148" s="162"/>
      <c r="O148" s="170"/>
    </row>
    <row r="149" spans="1:15" s="12" customFormat="1" ht="27" customHeight="1">
      <c r="A149" s="29"/>
      <c r="B149" s="179" t="s">
        <v>172</v>
      </c>
      <c r="C149" s="66" t="s">
        <v>173</v>
      </c>
      <c r="D149" s="93" t="s">
        <v>27</v>
      </c>
      <c r="E149" s="46">
        <f t="shared" si="21"/>
        <v>7</v>
      </c>
      <c r="F149" s="46">
        <f t="shared" si="22"/>
        <v>0</v>
      </c>
      <c r="G149" s="66"/>
      <c r="H149" s="66"/>
      <c r="I149" s="66"/>
      <c r="J149" s="46">
        <f t="shared" si="23"/>
        <v>7</v>
      </c>
      <c r="K149" s="66"/>
      <c r="L149" s="66">
        <v>7</v>
      </c>
      <c r="M149" s="30" t="s">
        <v>174</v>
      </c>
      <c r="N149" s="30">
        <v>13788520991</v>
      </c>
      <c r="O149" s="66"/>
    </row>
    <row r="150" spans="1:15" s="12" customFormat="1" ht="27" customHeight="1">
      <c r="A150" s="29"/>
      <c r="B150" s="111" t="s">
        <v>175</v>
      </c>
      <c r="C150" s="123" t="s">
        <v>33</v>
      </c>
      <c r="D150" s="102" t="s">
        <v>27</v>
      </c>
      <c r="E150" s="46">
        <f t="shared" si="21"/>
        <v>45</v>
      </c>
      <c r="F150" s="46">
        <f t="shared" si="22"/>
        <v>0</v>
      </c>
      <c r="G150" s="68"/>
      <c r="H150" s="68"/>
      <c r="I150" s="68"/>
      <c r="J150" s="46">
        <f t="shared" si="23"/>
        <v>45</v>
      </c>
      <c r="K150" s="68"/>
      <c r="L150" s="68">
        <v>45</v>
      </c>
      <c r="M150" s="102" t="s">
        <v>176</v>
      </c>
      <c r="N150" s="102">
        <v>18977670909</v>
      </c>
      <c r="O150" s="68"/>
    </row>
    <row r="151" spans="1:15" s="12" customFormat="1" ht="27" customHeight="1">
      <c r="A151" s="29"/>
      <c r="B151" s="117" t="s">
        <v>177</v>
      </c>
      <c r="C151" s="180" t="s">
        <v>178</v>
      </c>
      <c r="D151" s="181" t="s">
        <v>27</v>
      </c>
      <c r="E151" s="46">
        <f t="shared" si="21"/>
        <v>162</v>
      </c>
      <c r="F151" s="46">
        <f t="shared" si="22"/>
        <v>80</v>
      </c>
      <c r="G151" s="180"/>
      <c r="H151" s="180">
        <v>10</v>
      </c>
      <c r="I151" s="180">
        <v>70</v>
      </c>
      <c r="J151" s="46">
        <f t="shared" si="23"/>
        <v>82</v>
      </c>
      <c r="K151" s="180"/>
      <c r="L151" s="180">
        <v>82</v>
      </c>
      <c r="M151" s="181" t="s">
        <v>179</v>
      </c>
      <c r="N151" s="181">
        <v>18377668108</v>
      </c>
      <c r="O151" s="180"/>
    </row>
    <row r="152" spans="1:15" s="12" customFormat="1" ht="30" customHeight="1">
      <c r="A152" s="29"/>
      <c r="B152" s="182" t="s">
        <v>180</v>
      </c>
      <c r="C152" s="183" t="s">
        <v>34</v>
      </c>
      <c r="D152" s="184" t="s">
        <v>27</v>
      </c>
      <c r="E152" s="46">
        <f t="shared" si="21"/>
        <v>30</v>
      </c>
      <c r="F152" s="46">
        <f t="shared" si="22"/>
        <v>0</v>
      </c>
      <c r="G152" s="68"/>
      <c r="H152" s="68"/>
      <c r="I152" s="68">
        <v>0</v>
      </c>
      <c r="J152" s="46">
        <f t="shared" si="23"/>
        <v>30</v>
      </c>
      <c r="K152" s="68"/>
      <c r="L152" s="68">
        <v>30</v>
      </c>
      <c r="M152" s="203" t="s">
        <v>181</v>
      </c>
      <c r="N152" s="203">
        <v>19176095611</v>
      </c>
      <c r="O152" s="204"/>
    </row>
    <row r="153" spans="1:15" s="12" customFormat="1" ht="30" customHeight="1">
      <c r="A153" s="29"/>
      <c r="B153" s="185" t="s">
        <v>182</v>
      </c>
      <c r="C153" s="183" t="s">
        <v>34</v>
      </c>
      <c r="D153" s="184" t="s">
        <v>27</v>
      </c>
      <c r="E153" s="46">
        <f t="shared" si="21"/>
        <v>130</v>
      </c>
      <c r="F153" s="46">
        <f t="shared" si="22"/>
        <v>30</v>
      </c>
      <c r="G153" s="66"/>
      <c r="H153" s="66">
        <v>0</v>
      </c>
      <c r="I153" s="66">
        <v>30</v>
      </c>
      <c r="J153" s="46">
        <f t="shared" si="23"/>
        <v>100</v>
      </c>
      <c r="K153" s="66"/>
      <c r="L153" s="66">
        <v>100</v>
      </c>
      <c r="M153" s="205" t="s">
        <v>183</v>
      </c>
      <c r="N153" s="205">
        <v>15077614188</v>
      </c>
      <c r="O153" s="206"/>
    </row>
    <row r="154" spans="1:15" s="12" customFormat="1" ht="19.5" customHeight="1">
      <c r="A154" s="29"/>
      <c r="B154" s="115" t="s">
        <v>184</v>
      </c>
      <c r="C154" s="183" t="s">
        <v>22</v>
      </c>
      <c r="D154" s="184" t="s">
        <v>27</v>
      </c>
      <c r="E154" s="46">
        <f t="shared" si="21"/>
        <v>30</v>
      </c>
      <c r="F154" s="46">
        <f t="shared" si="22"/>
        <v>30</v>
      </c>
      <c r="G154" s="123">
        <v>30</v>
      </c>
      <c r="H154" s="123"/>
      <c r="I154" s="123">
        <v>0</v>
      </c>
      <c r="J154" s="46">
        <f t="shared" si="23"/>
        <v>0</v>
      </c>
      <c r="K154" s="123"/>
      <c r="L154" s="123">
        <v>0</v>
      </c>
      <c r="M154" s="200" t="s">
        <v>185</v>
      </c>
      <c r="N154" s="200">
        <v>15078963133</v>
      </c>
      <c r="O154" s="206"/>
    </row>
    <row r="155" spans="1:15" s="12" customFormat="1" ht="19.5" customHeight="1">
      <c r="A155" s="29"/>
      <c r="B155" s="122"/>
      <c r="C155" s="183" t="s">
        <v>34</v>
      </c>
      <c r="D155" s="184" t="s">
        <v>27</v>
      </c>
      <c r="E155" s="46">
        <f t="shared" si="21"/>
        <v>220</v>
      </c>
      <c r="F155" s="46">
        <f t="shared" si="22"/>
        <v>0</v>
      </c>
      <c r="G155" s="123"/>
      <c r="H155" s="123"/>
      <c r="I155" s="123"/>
      <c r="J155" s="46">
        <f t="shared" si="23"/>
        <v>220</v>
      </c>
      <c r="K155" s="123"/>
      <c r="L155" s="123">
        <v>220</v>
      </c>
      <c r="M155" s="207"/>
      <c r="N155" s="207"/>
      <c r="O155" s="206"/>
    </row>
    <row r="156" spans="1:15" s="12" customFormat="1" ht="19.5" customHeight="1">
      <c r="A156" s="29"/>
      <c r="B156" s="122"/>
      <c r="C156" s="183" t="s">
        <v>33</v>
      </c>
      <c r="D156" s="184" t="s">
        <v>27</v>
      </c>
      <c r="E156" s="46">
        <f t="shared" si="21"/>
        <v>4.5</v>
      </c>
      <c r="F156" s="46">
        <f t="shared" si="22"/>
        <v>0</v>
      </c>
      <c r="G156" s="123"/>
      <c r="H156" s="123"/>
      <c r="I156" s="123"/>
      <c r="J156" s="46">
        <f t="shared" si="23"/>
        <v>4.5</v>
      </c>
      <c r="K156" s="123"/>
      <c r="L156" s="123">
        <v>4.5</v>
      </c>
      <c r="M156" s="207"/>
      <c r="N156" s="207"/>
      <c r="O156" s="206"/>
    </row>
    <row r="157" spans="1:15" s="12" customFormat="1" ht="28.5" customHeight="1">
      <c r="A157" s="29"/>
      <c r="B157" s="185" t="s">
        <v>186</v>
      </c>
      <c r="C157" s="183" t="s">
        <v>34</v>
      </c>
      <c r="D157" s="184" t="s">
        <v>27</v>
      </c>
      <c r="E157" s="46">
        <f t="shared" si="21"/>
        <v>0</v>
      </c>
      <c r="F157" s="46">
        <f t="shared" si="22"/>
        <v>0</v>
      </c>
      <c r="G157" s="123"/>
      <c r="H157" s="123"/>
      <c r="I157" s="123">
        <v>0</v>
      </c>
      <c r="J157" s="46">
        <f t="shared" si="23"/>
        <v>0</v>
      </c>
      <c r="K157" s="123"/>
      <c r="L157" s="123">
        <v>0</v>
      </c>
      <c r="M157" s="205" t="s">
        <v>187</v>
      </c>
      <c r="N157" s="205">
        <v>18977691354</v>
      </c>
      <c r="O157" s="206"/>
    </row>
    <row r="158" spans="1:15" s="12" customFormat="1" ht="28.5" customHeight="1">
      <c r="A158" s="29"/>
      <c r="B158" s="117" t="s">
        <v>188</v>
      </c>
      <c r="C158" s="66" t="s">
        <v>34</v>
      </c>
      <c r="D158" s="184" t="s">
        <v>27</v>
      </c>
      <c r="E158" s="46">
        <f t="shared" si="21"/>
        <v>21</v>
      </c>
      <c r="F158" s="46">
        <f t="shared" si="22"/>
        <v>6</v>
      </c>
      <c r="G158" s="123"/>
      <c r="H158" s="123">
        <v>6</v>
      </c>
      <c r="I158" s="123"/>
      <c r="J158" s="46">
        <f t="shared" si="23"/>
        <v>15</v>
      </c>
      <c r="K158" s="123"/>
      <c r="L158" s="123">
        <v>15</v>
      </c>
      <c r="M158" s="93" t="s">
        <v>189</v>
      </c>
      <c r="N158" s="93">
        <v>18077673608</v>
      </c>
      <c r="O158" s="66"/>
    </row>
    <row r="159" spans="1:15" s="12" customFormat="1" ht="28.5" customHeight="1">
      <c r="A159" s="29"/>
      <c r="B159" s="117" t="s">
        <v>190</v>
      </c>
      <c r="C159" s="183" t="s">
        <v>34</v>
      </c>
      <c r="D159" s="184" t="s">
        <v>27</v>
      </c>
      <c r="E159" s="46">
        <f t="shared" si="21"/>
        <v>0</v>
      </c>
      <c r="F159" s="46">
        <f t="shared" si="22"/>
        <v>0</v>
      </c>
      <c r="G159" s="123"/>
      <c r="H159" s="123"/>
      <c r="I159" s="123"/>
      <c r="J159" s="46">
        <f t="shared" si="23"/>
        <v>0</v>
      </c>
      <c r="K159" s="123"/>
      <c r="L159" s="123"/>
      <c r="M159" s="93" t="s">
        <v>191</v>
      </c>
      <c r="N159" s="93">
        <v>13597081038</v>
      </c>
      <c r="O159" s="66"/>
    </row>
    <row r="160" spans="1:15" s="12" customFormat="1" ht="18.75" customHeight="1">
      <c r="A160" s="29"/>
      <c r="B160" s="186" t="s">
        <v>192</v>
      </c>
      <c r="C160" s="187" t="s">
        <v>34</v>
      </c>
      <c r="D160" s="188" t="s">
        <v>27</v>
      </c>
      <c r="E160" s="46">
        <f aca="true" t="shared" si="24" ref="E160:E165">SUM(F160+J160)</f>
        <v>70</v>
      </c>
      <c r="F160" s="46">
        <f aca="true" t="shared" si="25" ref="F160:F165">SUM(G160:I160)</f>
        <v>20</v>
      </c>
      <c r="G160" s="195"/>
      <c r="H160" s="195"/>
      <c r="I160" s="195">
        <v>20</v>
      </c>
      <c r="J160" s="46">
        <f aca="true" t="shared" si="26" ref="J160:J165">SUM(K160:L160)</f>
        <v>50</v>
      </c>
      <c r="K160" s="195"/>
      <c r="L160" s="195">
        <v>50</v>
      </c>
      <c r="M160" s="40" t="s">
        <v>193</v>
      </c>
      <c r="N160" s="40">
        <v>18177648899</v>
      </c>
      <c r="O160" s="68"/>
    </row>
    <row r="161" spans="1:15" s="12" customFormat="1" ht="27" customHeight="1">
      <c r="A161" s="29"/>
      <c r="B161" s="189" t="s">
        <v>194</v>
      </c>
      <c r="C161" s="190" t="s">
        <v>34</v>
      </c>
      <c r="D161" s="188" t="s">
        <v>27</v>
      </c>
      <c r="E161" s="46">
        <f t="shared" si="24"/>
        <v>12</v>
      </c>
      <c r="F161" s="46">
        <f t="shared" si="25"/>
        <v>0</v>
      </c>
      <c r="G161" s="190"/>
      <c r="H161" s="190"/>
      <c r="I161" s="190"/>
      <c r="J161" s="46">
        <f t="shared" si="26"/>
        <v>12</v>
      </c>
      <c r="K161" s="190">
        <v>12</v>
      </c>
      <c r="L161" s="190"/>
      <c r="M161" s="47" t="s">
        <v>195</v>
      </c>
      <c r="N161" s="47">
        <v>13471677888</v>
      </c>
      <c r="O161" s="190"/>
    </row>
    <row r="162" spans="1:15" s="12" customFormat="1" ht="27" customHeight="1">
      <c r="A162" s="29"/>
      <c r="B162" s="189" t="s">
        <v>196</v>
      </c>
      <c r="C162" s="190" t="s">
        <v>34</v>
      </c>
      <c r="D162" s="188" t="s">
        <v>27</v>
      </c>
      <c r="E162" s="46">
        <f t="shared" si="24"/>
        <v>20</v>
      </c>
      <c r="F162" s="46">
        <f t="shared" si="25"/>
        <v>0</v>
      </c>
      <c r="G162" s="190"/>
      <c r="H162" s="190"/>
      <c r="I162" s="190"/>
      <c r="J162" s="46">
        <f t="shared" si="26"/>
        <v>20</v>
      </c>
      <c r="K162" s="190"/>
      <c r="L162" s="190">
        <v>20</v>
      </c>
      <c r="M162" s="40" t="s">
        <v>197</v>
      </c>
      <c r="N162" s="40">
        <v>15277682233</v>
      </c>
      <c r="O162" s="190"/>
    </row>
    <row r="163" spans="1:15" s="12" customFormat="1" ht="21.75" customHeight="1">
      <c r="A163" s="30"/>
      <c r="B163" s="117" t="s">
        <v>198</v>
      </c>
      <c r="C163" s="190" t="s">
        <v>34</v>
      </c>
      <c r="D163" s="188" t="s">
        <v>27</v>
      </c>
      <c r="E163" s="46">
        <f t="shared" si="24"/>
        <v>4</v>
      </c>
      <c r="F163" s="46">
        <f t="shared" si="25"/>
        <v>0</v>
      </c>
      <c r="G163" s="66"/>
      <c r="H163" s="66"/>
      <c r="I163" s="66"/>
      <c r="J163" s="46">
        <f t="shared" si="26"/>
        <v>4</v>
      </c>
      <c r="K163" s="66"/>
      <c r="L163" s="66">
        <v>4</v>
      </c>
      <c r="M163" s="93" t="s">
        <v>199</v>
      </c>
      <c r="N163" s="93">
        <v>15577697713</v>
      </c>
      <c r="O163" s="66"/>
    </row>
    <row r="164" spans="1:15" s="4" customFormat="1" ht="19.5" customHeight="1">
      <c r="A164" s="40" t="s">
        <v>200</v>
      </c>
      <c r="B164" s="56" t="s">
        <v>200</v>
      </c>
      <c r="C164" s="34" t="s">
        <v>10</v>
      </c>
      <c r="D164" s="57"/>
      <c r="E164" s="95">
        <f t="shared" si="24"/>
        <v>426.46000000000004</v>
      </c>
      <c r="F164" s="95">
        <f t="shared" si="25"/>
        <v>58.92</v>
      </c>
      <c r="G164" s="95">
        <f>SUM(G165:G175)</f>
        <v>0</v>
      </c>
      <c r="H164" s="95">
        <f>SUM(H165:H175)</f>
        <v>58.92</v>
      </c>
      <c r="I164" s="95">
        <f>SUM(I165:I175)</f>
        <v>0</v>
      </c>
      <c r="J164" s="95">
        <f t="shared" si="26"/>
        <v>367.54</v>
      </c>
      <c r="K164" s="95">
        <f>SUM(K165:K175)</f>
        <v>111.77</v>
      </c>
      <c r="L164" s="95">
        <f>SUM(L165:L175)</f>
        <v>255.77</v>
      </c>
      <c r="M164" s="57"/>
      <c r="N164" s="57"/>
      <c r="O164" s="72"/>
    </row>
    <row r="165" spans="1:15" s="8" customFormat="1" ht="19.5" customHeight="1">
      <c r="A165" s="40"/>
      <c r="B165" s="48" t="s">
        <v>201</v>
      </c>
      <c r="C165" s="39" t="s">
        <v>33</v>
      </c>
      <c r="D165" s="47" t="s">
        <v>27</v>
      </c>
      <c r="E165" s="46">
        <f t="shared" si="24"/>
        <v>30.7</v>
      </c>
      <c r="F165" s="46">
        <f t="shared" si="25"/>
        <v>0</v>
      </c>
      <c r="G165" s="66"/>
      <c r="H165" s="66"/>
      <c r="I165" s="66"/>
      <c r="J165" s="46">
        <f t="shared" si="26"/>
        <v>30.7</v>
      </c>
      <c r="K165" s="66">
        <v>10</v>
      </c>
      <c r="L165" s="66">
        <v>20.7</v>
      </c>
      <c r="M165" s="208" t="s">
        <v>202</v>
      </c>
      <c r="N165" s="208">
        <v>17777446486</v>
      </c>
      <c r="O165" s="160"/>
    </row>
    <row r="166" spans="1:15" s="8" customFormat="1" ht="19.5" customHeight="1">
      <c r="A166" s="40"/>
      <c r="B166" s="48"/>
      <c r="C166" s="39" t="s">
        <v>34</v>
      </c>
      <c r="D166" s="47" t="s">
        <v>27</v>
      </c>
      <c r="E166" s="46">
        <f aca="true" t="shared" si="27" ref="E166:E185">SUM(F166+J166)</f>
        <v>57.6</v>
      </c>
      <c r="F166" s="46">
        <f aca="true" t="shared" si="28" ref="F166:F185">SUM(G166:I166)</f>
        <v>0</v>
      </c>
      <c r="G166" s="66"/>
      <c r="H166" s="66"/>
      <c r="I166" s="66"/>
      <c r="J166" s="46">
        <f aca="true" t="shared" si="29" ref="J166:J185">SUM(K166:L166)</f>
        <v>57.6</v>
      </c>
      <c r="K166" s="66">
        <v>20</v>
      </c>
      <c r="L166" s="66">
        <v>37.6</v>
      </c>
      <c r="M166" s="208"/>
      <c r="N166" s="208"/>
      <c r="O166" s="161"/>
    </row>
    <row r="167" spans="1:15" s="8" customFormat="1" ht="19.5" customHeight="1">
      <c r="A167" s="40"/>
      <c r="B167" s="48" t="s">
        <v>203</v>
      </c>
      <c r="C167" s="46" t="s">
        <v>204</v>
      </c>
      <c r="D167" s="47" t="s">
        <v>27</v>
      </c>
      <c r="E167" s="46">
        <f t="shared" si="27"/>
        <v>20</v>
      </c>
      <c r="F167" s="46">
        <f t="shared" si="28"/>
        <v>0</v>
      </c>
      <c r="G167" s="66"/>
      <c r="H167" s="66"/>
      <c r="I167" s="66"/>
      <c r="J167" s="46">
        <f t="shared" si="29"/>
        <v>20</v>
      </c>
      <c r="K167" s="66"/>
      <c r="L167" s="66">
        <v>20</v>
      </c>
      <c r="M167" s="73" t="s">
        <v>205</v>
      </c>
      <c r="N167" s="74" t="s">
        <v>206</v>
      </c>
      <c r="O167" s="160"/>
    </row>
    <row r="168" spans="1:15" s="8" customFormat="1" ht="19.5" customHeight="1">
      <c r="A168" s="40"/>
      <c r="B168" s="48"/>
      <c r="C168" s="46" t="s">
        <v>207</v>
      </c>
      <c r="D168" s="47" t="s">
        <v>27</v>
      </c>
      <c r="E168" s="46">
        <f t="shared" si="27"/>
        <v>85.12</v>
      </c>
      <c r="F168" s="46">
        <f t="shared" si="28"/>
        <v>0.12</v>
      </c>
      <c r="G168" s="66"/>
      <c r="H168" s="66">
        <v>0.12</v>
      </c>
      <c r="I168" s="66"/>
      <c r="J168" s="46">
        <f t="shared" si="29"/>
        <v>85</v>
      </c>
      <c r="K168" s="66"/>
      <c r="L168" s="66">
        <v>85</v>
      </c>
      <c r="M168" s="79"/>
      <c r="N168" s="80"/>
      <c r="O168" s="161"/>
    </row>
    <row r="169" spans="1:15" s="8" customFormat="1" ht="19.5" customHeight="1">
      <c r="A169" s="40"/>
      <c r="B169" s="54" t="s">
        <v>208</v>
      </c>
      <c r="C169" s="46" t="s">
        <v>207</v>
      </c>
      <c r="D169" s="45" t="s">
        <v>27</v>
      </c>
      <c r="E169" s="46">
        <f t="shared" si="27"/>
        <v>18</v>
      </c>
      <c r="F169" s="46">
        <f t="shared" si="28"/>
        <v>0</v>
      </c>
      <c r="G169" s="66"/>
      <c r="H169" s="66"/>
      <c r="I169" s="66"/>
      <c r="J169" s="46">
        <f t="shared" si="29"/>
        <v>18</v>
      </c>
      <c r="K169" s="66"/>
      <c r="L169" s="66">
        <v>18</v>
      </c>
      <c r="M169" s="40" t="s">
        <v>209</v>
      </c>
      <c r="N169" s="159" t="s">
        <v>210</v>
      </c>
      <c r="O169" s="209"/>
    </row>
    <row r="170" spans="1:15" s="8" customFormat="1" ht="19.5" customHeight="1">
      <c r="A170" s="40"/>
      <c r="B170" s="48" t="s">
        <v>211</v>
      </c>
      <c r="C170" s="46" t="s">
        <v>33</v>
      </c>
      <c r="D170" s="45" t="s">
        <v>27</v>
      </c>
      <c r="E170" s="46">
        <f t="shared" si="27"/>
        <v>25.8</v>
      </c>
      <c r="F170" s="46">
        <f t="shared" si="28"/>
        <v>5.3</v>
      </c>
      <c r="G170" s="68"/>
      <c r="H170" s="68">
        <v>5.3</v>
      </c>
      <c r="I170" s="68"/>
      <c r="J170" s="46">
        <f t="shared" si="29"/>
        <v>20.5</v>
      </c>
      <c r="K170" s="68">
        <v>15</v>
      </c>
      <c r="L170" s="68">
        <v>5.5</v>
      </c>
      <c r="M170" s="73" t="s">
        <v>212</v>
      </c>
      <c r="N170" s="73">
        <v>13469010633</v>
      </c>
      <c r="O170" s="160"/>
    </row>
    <row r="171" spans="1:15" s="8" customFormat="1" ht="19.5" customHeight="1">
      <c r="A171" s="40"/>
      <c r="B171" s="48"/>
      <c r="C171" s="46" t="s">
        <v>34</v>
      </c>
      <c r="D171" s="30" t="s">
        <v>27</v>
      </c>
      <c r="E171" s="46">
        <f t="shared" si="27"/>
        <v>37.47</v>
      </c>
      <c r="F171" s="46">
        <f t="shared" si="28"/>
        <v>5.5</v>
      </c>
      <c r="G171" s="68"/>
      <c r="H171" s="68">
        <v>5.5</v>
      </c>
      <c r="I171" s="68"/>
      <c r="J171" s="46">
        <f t="shared" si="29"/>
        <v>31.97</v>
      </c>
      <c r="K171" s="68">
        <v>25</v>
      </c>
      <c r="L171" s="68">
        <v>6.97</v>
      </c>
      <c r="M171" s="79"/>
      <c r="N171" s="79"/>
      <c r="O171" s="161"/>
    </row>
    <row r="172" spans="1:15" s="8" customFormat="1" ht="19.5" customHeight="1">
      <c r="A172" s="40"/>
      <c r="B172" s="48" t="s">
        <v>213</v>
      </c>
      <c r="C172" s="46" t="s">
        <v>204</v>
      </c>
      <c r="D172" s="30" t="s">
        <v>27</v>
      </c>
      <c r="E172" s="46">
        <f t="shared" si="27"/>
        <v>19</v>
      </c>
      <c r="F172" s="46">
        <f t="shared" si="28"/>
        <v>9</v>
      </c>
      <c r="G172" s="68"/>
      <c r="H172" s="68">
        <v>9</v>
      </c>
      <c r="I172" s="68"/>
      <c r="J172" s="46">
        <f t="shared" si="29"/>
        <v>10</v>
      </c>
      <c r="K172" s="68"/>
      <c r="L172" s="68">
        <v>10</v>
      </c>
      <c r="M172" s="73" t="s">
        <v>214</v>
      </c>
      <c r="N172" s="74" t="s">
        <v>215</v>
      </c>
      <c r="O172" s="210"/>
    </row>
    <row r="173" spans="1:15" s="8" customFormat="1" ht="18" customHeight="1">
      <c r="A173" s="40"/>
      <c r="B173" s="48"/>
      <c r="C173" s="46" t="s">
        <v>207</v>
      </c>
      <c r="D173" s="47" t="s">
        <v>27</v>
      </c>
      <c r="E173" s="46">
        <f t="shared" si="27"/>
        <v>91</v>
      </c>
      <c r="F173" s="46">
        <f t="shared" si="28"/>
        <v>39</v>
      </c>
      <c r="G173" s="66"/>
      <c r="H173" s="66">
        <v>39</v>
      </c>
      <c r="I173" s="66"/>
      <c r="J173" s="46">
        <f t="shared" si="29"/>
        <v>52</v>
      </c>
      <c r="K173" s="66"/>
      <c r="L173" s="66">
        <v>52</v>
      </c>
      <c r="M173" s="79"/>
      <c r="N173" s="80"/>
      <c r="O173" s="210"/>
    </row>
    <row r="174" spans="1:15" s="6" customFormat="1" ht="19.5" customHeight="1">
      <c r="A174" s="40"/>
      <c r="B174" s="36" t="s">
        <v>216</v>
      </c>
      <c r="C174" s="46" t="s">
        <v>33</v>
      </c>
      <c r="D174" s="45" t="s">
        <v>167</v>
      </c>
      <c r="E174" s="46">
        <f t="shared" si="27"/>
        <v>12.32</v>
      </c>
      <c r="F174" s="46">
        <f t="shared" si="28"/>
        <v>0</v>
      </c>
      <c r="G174" s="66"/>
      <c r="H174" s="66"/>
      <c r="I174" s="66"/>
      <c r="J174" s="46">
        <f t="shared" si="29"/>
        <v>12.32</v>
      </c>
      <c r="K174" s="66">
        <v>12.32</v>
      </c>
      <c r="L174" s="66"/>
      <c r="M174" s="73" t="s">
        <v>217</v>
      </c>
      <c r="N174" s="74" t="s">
        <v>218</v>
      </c>
      <c r="O174" s="160"/>
    </row>
    <row r="175" spans="1:15" s="6" customFormat="1" ht="19.5" customHeight="1">
      <c r="A175" s="40"/>
      <c r="B175" s="41"/>
      <c r="C175" s="44" t="s">
        <v>34</v>
      </c>
      <c r="D175" s="45" t="s">
        <v>167</v>
      </c>
      <c r="E175" s="46">
        <f t="shared" si="27"/>
        <v>29.45</v>
      </c>
      <c r="F175" s="46">
        <f t="shared" si="28"/>
        <v>0</v>
      </c>
      <c r="G175" s="66"/>
      <c r="H175" s="66"/>
      <c r="I175" s="66"/>
      <c r="J175" s="46">
        <f t="shared" si="29"/>
        <v>29.45</v>
      </c>
      <c r="K175" s="66">
        <v>29.45</v>
      </c>
      <c r="L175" s="66"/>
      <c r="M175" s="79"/>
      <c r="N175" s="80"/>
      <c r="O175" s="161"/>
    </row>
    <row r="176" spans="1:15" s="15" customFormat="1" ht="19.5" customHeight="1">
      <c r="A176" s="40" t="s">
        <v>219</v>
      </c>
      <c r="B176" s="56" t="s">
        <v>219</v>
      </c>
      <c r="C176" s="34" t="s">
        <v>10</v>
      </c>
      <c r="D176" s="57"/>
      <c r="E176" s="34">
        <f t="shared" si="27"/>
        <v>4555.1900000000005</v>
      </c>
      <c r="F176" s="34">
        <f t="shared" si="28"/>
        <v>623.21</v>
      </c>
      <c r="G176" s="34">
        <f>SUM(G177:G280)</f>
        <v>112.21000000000001</v>
      </c>
      <c r="H176" s="34">
        <f>SUM(H177:H280)</f>
        <v>206</v>
      </c>
      <c r="I176" s="34">
        <f>SUM(I177:I280)</f>
        <v>305</v>
      </c>
      <c r="J176" s="34">
        <f t="shared" si="29"/>
        <v>3931.98</v>
      </c>
      <c r="K176" s="34">
        <f>SUM(K177:K280)</f>
        <v>1638.0500000000002</v>
      </c>
      <c r="L176" s="34">
        <f>SUM(L177:L280)</f>
        <v>2293.93</v>
      </c>
      <c r="M176" s="57"/>
      <c r="N176" s="57"/>
      <c r="O176" s="211"/>
    </row>
    <row r="177" spans="1:15" s="16" customFormat="1" ht="27.75" customHeight="1">
      <c r="A177" s="40"/>
      <c r="B177" s="117" t="s">
        <v>220</v>
      </c>
      <c r="C177" s="66" t="s">
        <v>34</v>
      </c>
      <c r="D177" s="93" t="s">
        <v>27</v>
      </c>
      <c r="E177" s="46">
        <f t="shared" si="27"/>
        <v>95</v>
      </c>
      <c r="F177" s="46">
        <f t="shared" si="28"/>
        <v>0</v>
      </c>
      <c r="G177" s="66"/>
      <c r="H177" s="66"/>
      <c r="I177" s="66"/>
      <c r="J177" s="46">
        <f t="shared" si="29"/>
        <v>95</v>
      </c>
      <c r="K177" s="66"/>
      <c r="L177" s="66">
        <v>95</v>
      </c>
      <c r="M177" s="93" t="s">
        <v>221</v>
      </c>
      <c r="N177" s="93">
        <v>15867772718</v>
      </c>
      <c r="O177" s="212"/>
    </row>
    <row r="178" spans="1:15" s="16" customFormat="1" ht="19.5" customHeight="1">
      <c r="A178" s="40"/>
      <c r="B178" s="115" t="s">
        <v>222</v>
      </c>
      <c r="C178" s="66" t="s">
        <v>59</v>
      </c>
      <c r="D178" s="93" t="s">
        <v>27</v>
      </c>
      <c r="E178" s="46">
        <f t="shared" si="27"/>
        <v>25</v>
      </c>
      <c r="F178" s="46">
        <f t="shared" si="28"/>
        <v>0</v>
      </c>
      <c r="G178" s="66"/>
      <c r="H178" s="66"/>
      <c r="I178" s="66"/>
      <c r="J178" s="46">
        <f t="shared" si="29"/>
        <v>25</v>
      </c>
      <c r="K178" s="66"/>
      <c r="L178" s="66">
        <v>25</v>
      </c>
      <c r="M178" s="200" t="s">
        <v>223</v>
      </c>
      <c r="N178" s="200">
        <v>13387781718</v>
      </c>
      <c r="O178" s="213"/>
    </row>
    <row r="179" spans="1:15" s="16" customFormat="1" ht="19.5" customHeight="1">
      <c r="A179" s="40"/>
      <c r="B179" s="116"/>
      <c r="C179" s="66" t="s">
        <v>60</v>
      </c>
      <c r="D179" s="93" t="s">
        <v>27</v>
      </c>
      <c r="E179" s="46">
        <f t="shared" si="27"/>
        <v>25</v>
      </c>
      <c r="F179" s="46">
        <f t="shared" si="28"/>
        <v>0</v>
      </c>
      <c r="G179" s="196"/>
      <c r="H179" s="196"/>
      <c r="I179" s="196"/>
      <c r="J179" s="46">
        <f t="shared" si="29"/>
        <v>25</v>
      </c>
      <c r="K179" s="196"/>
      <c r="L179" s="196">
        <v>25</v>
      </c>
      <c r="M179" s="201"/>
      <c r="N179" s="201"/>
      <c r="O179" s="214"/>
    </row>
    <row r="180" spans="1:15" s="16" customFormat="1" ht="19.5" customHeight="1">
      <c r="A180" s="40"/>
      <c r="B180" s="191" t="s">
        <v>224</v>
      </c>
      <c r="C180" s="180" t="s">
        <v>33</v>
      </c>
      <c r="D180" s="93" t="s">
        <v>27</v>
      </c>
      <c r="E180" s="46">
        <f t="shared" si="27"/>
        <v>8</v>
      </c>
      <c r="F180" s="46">
        <f t="shared" si="28"/>
        <v>0</v>
      </c>
      <c r="G180" s="66"/>
      <c r="H180" s="66"/>
      <c r="I180" s="66"/>
      <c r="J180" s="46">
        <f t="shared" si="29"/>
        <v>8</v>
      </c>
      <c r="K180" s="66"/>
      <c r="L180" s="66">
        <v>8</v>
      </c>
      <c r="M180" s="162" t="s">
        <v>225</v>
      </c>
      <c r="N180" s="162">
        <v>13859835365</v>
      </c>
      <c r="O180" s="215"/>
    </row>
    <row r="181" spans="1:15" s="16" customFormat="1" ht="19.5" customHeight="1">
      <c r="A181" s="40"/>
      <c r="B181" s="191"/>
      <c r="C181" s="66" t="s">
        <v>34</v>
      </c>
      <c r="D181" s="93" t="s">
        <v>27</v>
      </c>
      <c r="E181" s="46">
        <f t="shared" si="27"/>
        <v>30</v>
      </c>
      <c r="F181" s="46">
        <f t="shared" si="28"/>
        <v>0</v>
      </c>
      <c r="G181" s="66"/>
      <c r="H181" s="66"/>
      <c r="I181" s="66"/>
      <c r="J181" s="46">
        <f t="shared" si="29"/>
        <v>30</v>
      </c>
      <c r="K181" s="66"/>
      <c r="L181" s="66">
        <v>30</v>
      </c>
      <c r="M181" s="162"/>
      <c r="N181" s="162"/>
      <c r="O181" s="215"/>
    </row>
    <row r="182" spans="1:15" s="16" customFormat="1" ht="19.5" customHeight="1">
      <c r="A182" s="40"/>
      <c r="B182" s="191"/>
      <c r="C182" s="66" t="s">
        <v>60</v>
      </c>
      <c r="D182" s="93" t="s">
        <v>27</v>
      </c>
      <c r="E182" s="46">
        <f t="shared" si="27"/>
        <v>3</v>
      </c>
      <c r="F182" s="46">
        <f t="shared" si="28"/>
        <v>0</v>
      </c>
      <c r="G182" s="66"/>
      <c r="H182" s="66"/>
      <c r="I182" s="66"/>
      <c r="J182" s="46">
        <f t="shared" si="29"/>
        <v>3</v>
      </c>
      <c r="K182" s="66"/>
      <c r="L182" s="66">
        <v>3</v>
      </c>
      <c r="M182" s="162"/>
      <c r="N182" s="162"/>
      <c r="O182" s="215"/>
    </row>
    <row r="183" spans="1:15" s="16" customFormat="1" ht="19.5" customHeight="1">
      <c r="A183" s="40"/>
      <c r="B183" s="191" t="s">
        <v>226</v>
      </c>
      <c r="C183" s="66" t="s">
        <v>33</v>
      </c>
      <c r="D183" s="93" t="s">
        <v>27</v>
      </c>
      <c r="E183" s="46">
        <f t="shared" si="27"/>
        <v>6</v>
      </c>
      <c r="F183" s="46">
        <f t="shared" si="28"/>
        <v>0</v>
      </c>
      <c r="G183" s="66"/>
      <c r="H183" s="66"/>
      <c r="I183" s="66"/>
      <c r="J183" s="46">
        <f t="shared" si="29"/>
        <v>6</v>
      </c>
      <c r="K183" s="66"/>
      <c r="L183" s="66">
        <v>6</v>
      </c>
      <c r="M183" s="162" t="s">
        <v>227</v>
      </c>
      <c r="N183" s="162">
        <v>13615932596</v>
      </c>
      <c r="O183" s="213"/>
    </row>
    <row r="184" spans="1:15" s="16" customFormat="1" ht="19.5" customHeight="1">
      <c r="A184" s="40"/>
      <c r="B184" s="191"/>
      <c r="C184" s="66" t="s">
        <v>34</v>
      </c>
      <c r="D184" s="93" t="s">
        <v>27</v>
      </c>
      <c r="E184" s="46">
        <f t="shared" si="27"/>
        <v>40</v>
      </c>
      <c r="F184" s="46">
        <f t="shared" si="28"/>
        <v>0</v>
      </c>
      <c r="G184" s="66"/>
      <c r="H184" s="66"/>
      <c r="I184" s="66"/>
      <c r="J184" s="46">
        <f t="shared" si="29"/>
        <v>40</v>
      </c>
      <c r="K184" s="66"/>
      <c r="L184" s="66">
        <v>40</v>
      </c>
      <c r="M184" s="162"/>
      <c r="N184" s="162"/>
      <c r="O184" s="216"/>
    </row>
    <row r="185" spans="1:15" s="16" customFormat="1" ht="19.5" customHeight="1">
      <c r="A185" s="40"/>
      <c r="B185" s="191"/>
      <c r="C185" s="180" t="s">
        <v>60</v>
      </c>
      <c r="D185" s="93" t="s">
        <v>27</v>
      </c>
      <c r="E185" s="46">
        <f t="shared" si="27"/>
        <v>2</v>
      </c>
      <c r="F185" s="46">
        <f t="shared" si="28"/>
        <v>0</v>
      </c>
      <c r="G185" s="66"/>
      <c r="H185" s="66"/>
      <c r="I185" s="66"/>
      <c r="J185" s="46">
        <f t="shared" si="29"/>
        <v>2</v>
      </c>
      <c r="K185" s="66"/>
      <c r="L185" s="66">
        <v>2</v>
      </c>
      <c r="M185" s="162"/>
      <c r="N185" s="162"/>
      <c r="O185" s="214"/>
    </row>
    <row r="186" spans="1:15" s="16" customFormat="1" ht="19.5" customHeight="1">
      <c r="A186" s="40"/>
      <c r="B186" s="109" t="s">
        <v>228</v>
      </c>
      <c r="C186" s="66" t="s">
        <v>33</v>
      </c>
      <c r="D186" s="93" t="s">
        <v>27</v>
      </c>
      <c r="E186" s="46">
        <f aca="true" t="shared" si="30" ref="E186:E196">SUM(F186+J186)</f>
        <v>9</v>
      </c>
      <c r="F186" s="46">
        <f aca="true" t="shared" si="31" ref="F186:F196">SUM(G186:I186)</f>
        <v>0</v>
      </c>
      <c r="G186" s="66"/>
      <c r="H186" s="66"/>
      <c r="I186" s="66"/>
      <c r="J186" s="46">
        <f aca="true" t="shared" si="32" ref="J186:J196">SUM(K186:L186)</f>
        <v>9</v>
      </c>
      <c r="K186" s="66"/>
      <c r="L186" s="66">
        <v>9</v>
      </c>
      <c r="M186" s="200" t="s">
        <v>221</v>
      </c>
      <c r="N186" s="200">
        <v>15867772718</v>
      </c>
      <c r="O186" s="213"/>
    </row>
    <row r="187" spans="1:15" s="16" customFormat="1" ht="19.5" customHeight="1">
      <c r="A187" s="40"/>
      <c r="B187" s="192"/>
      <c r="C187" s="180" t="s">
        <v>34</v>
      </c>
      <c r="D187" s="93" t="s">
        <v>27</v>
      </c>
      <c r="E187" s="46">
        <f t="shared" si="30"/>
        <v>12</v>
      </c>
      <c r="F187" s="46">
        <f t="shared" si="31"/>
        <v>0</v>
      </c>
      <c r="G187" s="66"/>
      <c r="H187" s="66"/>
      <c r="I187" s="66"/>
      <c r="J187" s="46">
        <f t="shared" si="32"/>
        <v>12</v>
      </c>
      <c r="K187" s="66"/>
      <c r="L187" s="66">
        <v>12</v>
      </c>
      <c r="M187" s="207"/>
      <c r="N187" s="207"/>
      <c r="O187" s="216"/>
    </row>
    <row r="188" spans="1:15" s="16" customFormat="1" ht="19.5" customHeight="1">
      <c r="A188" s="40"/>
      <c r="B188" s="110"/>
      <c r="C188" s="66" t="s">
        <v>229</v>
      </c>
      <c r="D188" s="93" t="s">
        <v>27</v>
      </c>
      <c r="E188" s="46">
        <f t="shared" si="30"/>
        <v>15</v>
      </c>
      <c r="F188" s="46">
        <f t="shared" si="31"/>
        <v>0</v>
      </c>
      <c r="G188" s="66"/>
      <c r="H188" s="66"/>
      <c r="I188" s="66"/>
      <c r="J188" s="46">
        <f t="shared" si="32"/>
        <v>15</v>
      </c>
      <c r="K188" s="66"/>
      <c r="L188" s="66">
        <v>15</v>
      </c>
      <c r="M188" s="207"/>
      <c r="N188" s="207"/>
      <c r="O188" s="214"/>
    </row>
    <row r="189" spans="1:15" s="16" customFormat="1" ht="19.5" customHeight="1">
      <c r="A189" s="40"/>
      <c r="B189" s="109" t="s">
        <v>230</v>
      </c>
      <c r="C189" s="66" t="s">
        <v>33</v>
      </c>
      <c r="D189" s="93" t="s">
        <v>27</v>
      </c>
      <c r="E189" s="46">
        <f t="shared" si="30"/>
        <v>5</v>
      </c>
      <c r="F189" s="46">
        <f t="shared" si="31"/>
        <v>0</v>
      </c>
      <c r="G189" s="196"/>
      <c r="H189" s="196"/>
      <c r="I189" s="196"/>
      <c r="J189" s="46">
        <f t="shared" si="32"/>
        <v>5</v>
      </c>
      <c r="K189" s="196"/>
      <c r="L189" s="196">
        <v>5</v>
      </c>
      <c r="M189" s="162" t="s">
        <v>231</v>
      </c>
      <c r="N189" s="162">
        <v>13987868661</v>
      </c>
      <c r="O189" s="213"/>
    </row>
    <row r="190" spans="1:15" s="16" customFormat="1" ht="19.5" customHeight="1">
      <c r="A190" s="40"/>
      <c r="B190" s="110"/>
      <c r="C190" s="66" t="s">
        <v>34</v>
      </c>
      <c r="D190" s="93" t="s">
        <v>27</v>
      </c>
      <c r="E190" s="46">
        <f t="shared" si="30"/>
        <v>15</v>
      </c>
      <c r="F190" s="46">
        <f t="shared" si="31"/>
        <v>0</v>
      </c>
      <c r="G190" s="66"/>
      <c r="H190" s="66"/>
      <c r="I190" s="66"/>
      <c r="J190" s="46">
        <f t="shared" si="32"/>
        <v>15</v>
      </c>
      <c r="K190" s="66"/>
      <c r="L190" s="66">
        <v>15</v>
      </c>
      <c r="M190" s="162"/>
      <c r="N190" s="162"/>
      <c r="O190" s="214"/>
    </row>
    <row r="191" spans="1:15" s="16" customFormat="1" ht="19.5" customHeight="1">
      <c r="A191" s="40"/>
      <c r="B191" s="109" t="s">
        <v>232</v>
      </c>
      <c r="C191" s="180" t="s">
        <v>33</v>
      </c>
      <c r="D191" s="93" t="s">
        <v>27</v>
      </c>
      <c r="E191" s="46">
        <f t="shared" si="30"/>
        <v>10</v>
      </c>
      <c r="F191" s="46">
        <f t="shared" si="31"/>
        <v>0</v>
      </c>
      <c r="G191" s="196"/>
      <c r="H191" s="196"/>
      <c r="I191" s="196"/>
      <c r="J191" s="46">
        <f t="shared" si="32"/>
        <v>10</v>
      </c>
      <c r="K191" s="196"/>
      <c r="L191" s="196">
        <v>10</v>
      </c>
      <c r="M191" s="162" t="s">
        <v>233</v>
      </c>
      <c r="N191" s="162">
        <v>18174907412</v>
      </c>
      <c r="O191" s="213"/>
    </row>
    <row r="192" spans="1:15" s="16" customFormat="1" ht="19.5" customHeight="1">
      <c r="A192" s="40"/>
      <c r="B192" s="192"/>
      <c r="C192" s="66" t="s">
        <v>34</v>
      </c>
      <c r="D192" s="93" t="s">
        <v>27</v>
      </c>
      <c r="E192" s="46">
        <f t="shared" si="30"/>
        <v>20</v>
      </c>
      <c r="F192" s="46">
        <f t="shared" si="31"/>
        <v>0</v>
      </c>
      <c r="G192" s="196"/>
      <c r="H192" s="196"/>
      <c r="I192" s="196"/>
      <c r="J192" s="46">
        <f t="shared" si="32"/>
        <v>20</v>
      </c>
      <c r="K192" s="196"/>
      <c r="L192" s="196">
        <v>20</v>
      </c>
      <c r="M192" s="162"/>
      <c r="N192" s="162"/>
      <c r="O192" s="214"/>
    </row>
    <row r="193" spans="1:15" s="16" customFormat="1" ht="19.5" customHeight="1">
      <c r="A193" s="40"/>
      <c r="B193" s="109" t="s">
        <v>234</v>
      </c>
      <c r="C193" s="66" t="s">
        <v>33</v>
      </c>
      <c r="D193" s="93" t="s">
        <v>27</v>
      </c>
      <c r="E193" s="46">
        <f t="shared" si="30"/>
        <v>5</v>
      </c>
      <c r="F193" s="46">
        <f t="shared" si="31"/>
        <v>0</v>
      </c>
      <c r="G193" s="66"/>
      <c r="H193" s="66"/>
      <c r="I193" s="66"/>
      <c r="J193" s="46">
        <f t="shared" si="32"/>
        <v>5</v>
      </c>
      <c r="K193" s="66"/>
      <c r="L193" s="66">
        <v>5</v>
      </c>
      <c r="M193" s="162" t="s">
        <v>235</v>
      </c>
      <c r="N193" s="162">
        <v>18607769988</v>
      </c>
      <c r="O193" s="213"/>
    </row>
    <row r="194" spans="1:15" s="16" customFormat="1" ht="19.5" customHeight="1">
      <c r="A194" s="40"/>
      <c r="B194" s="192"/>
      <c r="C194" s="180" t="s">
        <v>34</v>
      </c>
      <c r="D194" s="93" t="s">
        <v>27</v>
      </c>
      <c r="E194" s="46">
        <f t="shared" si="30"/>
        <v>80</v>
      </c>
      <c r="F194" s="46">
        <f t="shared" si="31"/>
        <v>0</v>
      </c>
      <c r="G194" s="66"/>
      <c r="H194" s="66"/>
      <c r="I194" s="66"/>
      <c r="J194" s="46">
        <f t="shared" si="32"/>
        <v>80</v>
      </c>
      <c r="K194" s="66"/>
      <c r="L194" s="66">
        <v>80</v>
      </c>
      <c r="M194" s="162"/>
      <c r="N194" s="162"/>
      <c r="O194" s="216"/>
    </row>
    <row r="195" spans="1:15" s="16" customFormat="1" ht="19.5" customHeight="1">
      <c r="A195" s="40"/>
      <c r="B195" s="192"/>
      <c r="C195" s="180" t="s">
        <v>35</v>
      </c>
      <c r="D195" s="93" t="s">
        <v>27</v>
      </c>
      <c r="E195" s="46">
        <f t="shared" si="30"/>
        <v>30</v>
      </c>
      <c r="F195" s="46">
        <f t="shared" si="31"/>
        <v>0</v>
      </c>
      <c r="G195" s="66"/>
      <c r="H195" s="66"/>
      <c r="I195" s="66"/>
      <c r="J195" s="46">
        <f t="shared" si="32"/>
        <v>30</v>
      </c>
      <c r="K195" s="66">
        <v>30</v>
      </c>
      <c r="L195" s="66">
        <v>0</v>
      </c>
      <c r="M195" s="162"/>
      <c r="N195" s="162"/>
      <c r="O195" s="216"/>
    </row>
    <row r="196" spans="1:15" s="16" customFormat="1" ht="19.5" customHeight="1">
      <c r="A196" s="40"/>
      <c r="B196" s="110"/>
      <c r="C196" s="180" t="s">
        <v>36</v>
      </c>
      <c r="D196" s="93" t="s">
        <v>27</v>
      </c>
      <c r="E196" s="46">
        <f t="shared" si="30"/>
        <v>89.2</v>
      </c>
      <c r="F196" s="46">
        <f t="shared" si="31"/>
        <v>0</v>
      </c>
      <c r="G196" s="196"/>
      <c r="H196" s="196"/>
      <c r="I196" s="196"/>
      <c r="J196" s="46">
        <f t="shared" si="32"/>
        <v>89.2</v>
      </c>
      <c r="K196" s="196"/>
      <c r="L196" s="196">
        <v>89.2</v>
      </c>
      <c r="M196" s="162"/>
      <c r="N196" s="162"/>
      <c r="O196" s="214"/>
    </row>
    <row r="197" spans="1:15" s="16" customFormat="1" ht="19.5" customHeight="1">
      <c r="A197" s="40"/>
      <c r="B197" s="191" t="s">
        <v>236</v>
      </c>
      <c r="C197" s="180" t="s">
        <v>34</v>
      </c>
      <c r="D197" s="93" t="s">
        <v>27</v>
      </c>
      <c r="E197" s="46">
        <f aca="true" t="shared" si="33" ref="E197:E209">SUM(F197+J197)</f>
        <v>219.97</v>
      </c>
      <c r="F197" s="46">
        <f aca="true" t="shared" si="34" ref="F197:F209">SUM(G197:I197)</f>
        <v>0</v>
      </c>
      <c r="G197" s="196"/>
      <c r="H197" s="196"/>
      <c r="I197" s="196"/>
      <c r="J197" s="46">
        <f aca="true" t="shared" si="35" ref="J197:J209">SUM(K197:L197)</f>
        <v>219.97</v>
      </c>
      <c r="K197" s="196"/>
      <c r="L197" s="196">
        <v>219.97</v>
      </c>
      <c r="M197" s="93" t="s">
        <v>237</v>
      </c>
      <c r="N197" s="93">
        <v>13977825239</v>
      </c>
      <c r="O197" s="212"/>
    </row>
    <row r="198" spans="1:15" s="16" customFormat="1" ht="19.5" customHeight="1">
      <c r="A198" s="40"/>
      <c r="B198" s="191"/>
      <c r="C198" s="66" t="s">
        <v>59</v>
      </c>
      <c r="D198" s="217" t="s">
        <v>27</v>
      </c>
      <c r="E198" s="46">
        <f t="shared" si="33"/>
        <v>25.5</v>
      </c>
      <c r="F198" s="46">
        <f t="shared" si="34"/>
        <v>0</v>
      </c>
      <c r="G198" s="66"/>
      <c r="H198" s="66"/>
      <c r="I198" s="66"/>
      <c r="J198" s="46">
        <f t="shared" si="35"/>
        <v>25.5</v>
      </c>
      <c r="K198" s="66"/>
      <c r="L198" s="66">
        <v>25.5</v>
      </c>
      <c r="M198" s="93" t="s">
        <v>238</v>
      </c>
      <c r="N198" s="93">
        <v>13132685508</v>
      </c>
      <c r="O198" s="212"/>
    </row>
    <row r="199" spans="1:15" s="16" customFormat="1" ht="19.5" customHeight="1">
      <c r="A199" s="40"/>
      <c r="B199" s="115" t="s">
        <v>239</v>
      </c>
      <c r="C199" s="66" t="s">
        <v>34</v>
      </c>
      <c r="D199" s="217" t="s">
        <v>27</v>
      </c>
      <c r="E199" s="46">
        <f t="shared" si="33"/>
        <v>243.97</v>
      </c>
      <c r="F199" s="46">
        <f t="shared" si="34"/>
        <v>173</v>
      </c>
      <c r="G199" s="66"/>
      <c r="H199" s="66"/>
      <c r="I199" s="66">
        <v>173</v>
      </c>
      <c r="J199" s="46">
        <f t="shared" si="35"/>
        <v>70.97</v>
      </c>
      <c r="K199" s="66"/>
      <c r="L199" s="66">
        <v>70.97</v>
      </c>
      <c r="M199" s="200" t="s">
        <v>240</v>
      </c>
      <c r="N199" s="200">
        <v>15007885299</v>
      </c>
      <c r="O199" s="213"/>
    </row>
    <row r="200" spans="1:15" s="16" customFormat="1" ht="19.5" customHeight="1">
      <c r="A200" s="40"/>
      <c r="B200" s="116"/>
      <c r="C200" s="66" t="s">
        <v>59</v>
      </c>
      <c r="D200" s="217" t="s">
        <v>27</v>
      </c>
      <c r="E200" s="46">
        <f t="shared" si="33"/>
        <v>11.32</v>
      </c>
      <c r="F200" s="46">
        <f t="shared" si="34"/>
        <v>0</v>
      </c>
      <c r="G200" s="196"/>
      <c r="H200" s="196"/>
      <c r="I200" s="196"/>
      <c r="J200" s="46">
        <f t="shared" si="35"/>
        <v>11.32</v>
      </c>
      <c r="K200" s="196"/>
      <c r="L200" s="196">
        <v>11.32</v>
      </c>
      <c r="M200" s="201"/>
      <c r="N200" s="201"/>
      <c r="O200" s="214"/>
    </row>
    <row r="201" spans="1:15" s="16" customFormat="1" ht="30.75" customHeight="1">
      <c r="A201" s="40"/>
      <c r="B201" s="117" t="s">
        <v>241</v>
      </c>
      <c r="C201" s="66" t="s">
        <v>34</v>
      </c>
      <c r="D201" s="217" t="s">
        <v>27</v>
      </c>
      <c r="E201" s="46">
        <f t="shared" si="33"/>
        <v>190</v>
      </c>
      <c r="F201" s="46">
        <f t="shared" si="34"/>
        <v>0</v>
      </c>
      <c r="G201" s="196"/>
      <c r="H201" s="196"/>
      <c r="I201" s="196"/>
      <c r="J201" s="46">
        <f t="shared" si="35"/>
        <v>190</v>
      </c>
      <c r="K201" s="196">
        <v>190</v>
      </c>
      <c r="L201" s="196"/>
      <c r="M201" s="93" t="s">
        <v>242</v>
      </c>
      <c r="N201" s="93">
        <v>18278820868</v>
      </c>
      <c r="O201" s="212"/>
    </row>
    <row r="202" spans="1:15" s="16" customFormat="1" ht="19.5" customHeight="1">
      <c r="A202" s="40"/>
      <c r="B202" s="218" t="s">
        <v>243</v>
      </c>
      <c r="C202" s="66" t="s">
        <v>34</v>
      </c>
      <c r="D202" s="120" t="s">
        <v>27</v>
      </c>
      <c r="E202" s="46">
        <f t="shared" si="33"/>
        <v>47</v>
      </c>
      <c r="F202" s="46">
        <f t="shared" si="34"/>
        <v>5</v>
      </c>
      <c r="G202" s="66"/>
      <c r="H202" s="66">
        <v>5</v>
      </c>
      <c r="I202" s="66"/>
      <c r="J202" s="46">
        <f t="shared" si="35"/>
        <v>42</v>
      </c>
      <c r="K202" s="66">
        <v>42</v>
      </c>
      <c r="L202" s="66"/>
      <c r="M202" s="200" t="s">
        <v>244</v>
      </c>
      <c r="N202" s="200">
        <v>15381255888</v>
      </c>
      <c r="O202" s="213"/>
    </row>
    <row r="203" spans="1:15" s="16" customFormat="1" ht="19.5" customHeight="1">
      <c r="A203" s="40"/>
      <c r="B203" s="219"/>
      <c r="C203" s="68" t="s">
        <v>59</v>
      </c>
      <c r="D203" s="120" t="s">
        <v>27</v>
      </c>
      <c r="E203" s="46">
        <f t="shared" si="33"/>
        <v>49</v>
      </c>
      <c r="F203" s="46">
        <f t="shared" si="34"/>
        <v>15</v>
      </c>
      <c r="G203" s="66"/>
      <c r="H203" s="66">
        <v>15</v>
      </c>
      <c r="I203" s="66"/>
      <c r="J203" s="46">
        <f t="shared" si="35"/>
        <v>34</v>
      </c>
      <c r="K203" s="66">
        <v>34</v>
      </c>
      <c r="L203" s="66"/>
      <c r="M203" s="207"/>
      <c r="N203" s="207"/>
      <c r="O203" s="214"/>
    </row>
    <row r="204" spans="1:15" s="16" customFormat="1" ht="19.5" customHeight="1">
      <c r="A204" s="40"/>
      <c r="B204" s="191" t="s">
        <v>245</v>
      </c>
      <c r="C204" s="68" t="s">
        <v>34</v>
      </c>
      <c r="D204" s="120" t="s">
        <v>27</v>
      </c>
      <c r="E204" s="46">
        <f t="shared" si="33"/>
        <v>80.7</v>
      </c>
      <c r="F204" s="46">
        <f t="shared" si="34"/>
        <v>0</v>
      </c>
      <c r="G204" s="66"/>
      <c r="H204" s="66"/>
      <c r="I204" s="66"/>
      <c r="J204" s="46">
        <f t="shared" si="35"/>
        <v>80.7</v>
      </c>
      <c r="K204" s="66">
        <v>22.5</v>
      </c>
      <c r="L204" s="66">
        <v>58.2</v>
      </c>
      <c r="M204" s="162" t="s">
        <v>221</v>
      </c>
      <c r="N204" s="162">
        <v>15867772718</v>
      </c>
      <c r="O204" s="213"/>
    </row>
    <row r="205" spans="1:15" s="16" customFormat="1" ht="19.5" customHeight="1">
      <c r="A205" s="40"/>
      <c r="B205" s="191"/>
      <c r="C205" s="68" t="s">
        <v>33</v>
      </c>
      <c r="D205" s="120" t="s">
        <v>27</v>
      </c>
      <c r="E205" s="46">
        <f t="shared" si="33"/>
        <v>0</v>
      </c>
      <c r="F205" s="46">
        <f t="shared" si="34"/>
        <v>0</v>
      </c>
      <c r="G205" s="66"/>
      <c r="H205" s="66"/>
      <c r="I205" s="66"/>
      <c r="J205" s="46">
        <f t="shared" si="35"/>
        <v>0</v>
      </c>
      <c r="K205" s="66">
        <v>0</v>
      </c>
      <c r="L205" s="66"/>
      <c r="M205" s="162"/>
      <c r="N205" s="162"/>
      <c r="O205" s="216"/>
    </row>
    <row r="206" spans="1:15" s="16" customFormat="1" ht="19.5" customHeight="1">
      <c r="A206" s="40"/>
      <c r="B206" s="191"/>
      <c r="C206" s="68" t="s">
        <v>60</v>
      </c>
      <c r="D206" s="120" t="s">
        <v>27</v>
      </c>
      <c r="E206" s="46">
        <f t="shared" si="33"/>
        <v>15</v>
      </c>
      <c r="F206" s="46">
        <f t="shared" si="34"/>
        <v>0</v>
      </c>
      <c r="G206" s="66"/>
      <c r="H206" s="66"/>
      <c r="I206" s="66"/>
      <c r="J206" s="46">
        <f t="shared" si="35"/>
        <v>15</v>
      </c>
      <c r="K206" s="66"/>
      <c r="L206" s="66">
        <v>15</v>
      </c>
      <c r="M206" s="162"/>
      <c r="N206" s="162"/>
      <c r="O206" s="216"/>
    </row>
    <row r="207" spans="1:15" s="16" customFormat="1" ht="19.5" customHeight="1">
      <c r="A207" s="40"/>
      <c r="B207" s="191"/>
      <c r="C207" s="68" t="s">
        <v>59</v>
      </c>
      <c r="D207" s="120" t="s">
        <v>27</v>
      </c>
      <c r="E207" s="46">
        <f t="shared" si="33"/>
        <v>30</v>
      </c>
      <c r="F207" s="46">
        <f t="shared" si="34"/>
        <v>0</v>
      </c>
      <c r="G207" s="196"/>
      <c r="H207" s="196"/>
      <c r="I207" s="196"/>
      <c r="J207" s="46">
        <f t="shared" si="35"/>
        <v>30</v>
      </c>
      <c r="K207" s="196"/>
      <c r="L207" s="196">
        <v>30</v>
      </c>
      <c r="M207" s="162"/>
      <c r="N207" s="162"/>
      <c r="O207" s="216"/>
    </row>
    <row r="208" spans="1:15" s="16" customFormat="1" ht="19.5" customHeight="1">
      <c r="A208" s="40"/>
      <c r="B208" s="191"/>
      <c r="C208" s="68" t="s">
        <v>246</v>
      </c>
      <c r="D208" s="120" t="s">
        <v>27</v>
      </c>
      <c r="E208" s="46">
        <f t="shared" si="33"/>
        <v>24.5</v>
      </c>
      <c r="F208" s="46">
        <f t="shared" si="34"/>
        <v>0</v>
      </c>
      <c r="G208" s="196"/>
      <c r="H208" s="196"/>
      <c r="I208" s="196"/>
      <c r="J208" s="46">
        <f t="shared" si="35"/>
        <v>24.5</v>
      </c>
      <c r="K208" s="196"/>
      <c r="L208" s="66">
        <v>24.5</v>
      </c>
      <c r="M208" s="162"/>
      <c r="N208" s="162"/>
      <c r="O208" s="214"/>
    </row>
    <row r="209" spans="1:15" s="16" customFormat="1" ht="19.5" customHeight="1">
      <c r="A209" s="40"/>
      <c r="B209" s="191" t="s">
        <v>247</v>
      </c>
      <c r="C209" s="68" t="s">
        <v>117</v>
      </c>
      <c r="D209" s="120" t="s">
        <v>27</v>
      </c>
      <c r="E209" s="46">
        <f t="shared" si="33"/>
        <v>50</v>
      </c>
      <c r="F209" s="46">
        <f t="shared" si="34"/>
        <v>0</v>
      </c>
      <c r="G209" s="196"/>
      <c r="H209" s="196"/>
      <c r="I209" s="196"/>
      <c r="J209" s="46">
        <f t="shared" si="35"/>
        <v>50</v>
      </c>
      <c r="K209" s="196">
        <v>50</v>
      </c>
      <c r="L209" s="66"/>
      <c r="M209" s="223" t="s">
        <v>248</v>
      </c>
      <c r="N209" s="223">
        <v>13989790918</v>
      </c>
      <c r="O209" s="213"/>
    </row>
    <row r="210" spans="1:15" s="16" customFormat="1" ht="19.5" customHeight="1">
      <c r="A210" s="40"/>
      <c r="B210" s="191"/>
      <c r="C210" s="195" t="s">
        <v>52</v>
      </c>
      <c r="D210" s="120" t="s">
        <v>27</v>
      </c>
      <c r="E210" s="46">
        <f aca="true" t="shared" si="36" ref="E210:E241">SUM(F210+J210)</f>
        <v>8</v>
      </c>
      <c r="F210" s="46">
        <f aca="true" t="shared" si="37" ref="F210:F241">SUM(G210:I210)</f>
        <v>0</v>
      </c>
      <c r="G210" s="196"/>
      <c r="H210" s="196"/>
      <c r="I210" s="196"/>
      <c r="J210" s="46">
        <f aca="true" t="shared" si="38" ref="J210:J241">SUM(K210:L210)</f>
        <v>8</v>
      </c>
      <c r="K210" s="196">
        <v>8</v>
      </c>
      <c r="L210" s="196"/>
      <c r="M210" s="223"/>
      <c r="N210" s="223"/>
      <c r="O210" s="214"/>
    </row>
    <row r="211" spans="1:15" s="16" customFormat="1" ht="19.5" customHeight="1">
      <c r="A211" s="220"/>
      <c r="B211" s="191" t="s">
        <v>249</v>
      </c>
      <c r="C211" s="68" t="s">
        <v>33</v>
      </c>
      <c r="D211" s="120" t="s">
        <v>27</v>
      </c>
      <c r="E211" s="46">
        <f t="shared" si="36"/>
        <v>8.54</v>
      </c>
      <c r="F211" s="46">
        <f t="shared" si="37"/>
        <v>0</v>
      </c>
      <c r="G211" s="196"/>
      <c r="H211" s="196"/>
      <c r="I211" s="196"/>
      <c r="J211" s="46">
        <f t="shared" si="38"/>
        <v>8.54</v>
      </c>
      <c r="K211" s="196">
        <v>8.54</v>
      </c>
      <c r="L211" s="196"/>
      <c r="M211" s="223" t="s">
        <v>250</v>
      </c>
      <c r="N211" s="223">
        <v>13977812836</v>
      </c>
      <c r="O211" s="213"/>
    </row>
    <row r="212" spans="1:15" s="16" customFormat="1" ht="19.5" customHeight="1">
      <c r="A212" s="220"/>
      <c r="B212" s="191"/>
      <c r="C212" s="66" t="s">
        <v>34</v>
      </c>
      <c r="D212" s="184" t="s">
        <v>27</v>
      </c>
      <c r="E212" s="46">
        <f t="shared" si="36"/>
        <v>62.21</v>
      </c>
      <c r="F212" s="46">
        <f t="shared" si="37"/>
        <v>62.21</v>
      </c>
      <c r="G212" s="66">
        <v>62.21</v>
      </c>
      <c r="H212" s="66"/>
      <c r="I212" s="66"/>
      <c r="J212" s="46">
        <f t="shared" si="38"/>
        <v>0</v>
      </c>
      <c r="K212" s="66"/>
      <c r="L212" s="66"/>
      <c r="M212" s="223"/>
      <c r="N212" s="223"/>
      <c r="O212" s="216"/>
    </row>
    <row r="213" spans="1:15" s="16" customFormat="1" ht="19.5" customHeight="1">
      <c r="A213" s="220"/>
      <c r="B213" s="191"/>
      <c r="C213" s="66" t="s">
        <v>34</v>
      </c>
      <c r="D213" s="184" t="s">
        <v>27</v>
      </c>
      <c r="E213" s="46">
        <f t="shared" si="36"/>
        <v>192.46</v>
      </c>
      <c r="F213" s="46">
        <f t="shared" si="37"/>
        <v>0</v>
      </c>
      <c r="G213" s="66"/>
      <c r="H213" s="66"/>
      <c r="I213" s="66"/>
      <c r="J213" s="46">
        <f t="shared" si="38"/>
        <v>192.46</v>
      </c>
      <c r="K213" s="66">
        <v>192.46</v>
      </c>
      <c r="L213" s="66"/>
      <c r="M213" s="223"/>
      <c r="N213" s="223"/>
      <c r="O213" s="216"/>
    </row>
    <row r="214" spans="1:15" s="16" customFormat="1" ht="19.5" customHeight="1">
      <c r="A214" s="220"/>
      <c r="B214" s="191"/>
      <c r="C214" s="66" t="s">
        <v>34</v>
      </c>
      <c r="D214" s="184" t="s">
        <v>27</v>
      </c>
      <c r="E214" s="46">
        <f t="shared" si="36"/>
        <v>9.82</v>
      </c>
      <c r="F214" s="46">
        <f t="shared" si="37"/>
        <v>0</v>
      </c>
      <c r="G214" s="66"/>
      <c r="H214" s="66"/>
      <c r="I214" s="66"/>
      <c r="J214" s="46">
        <f t="shared" si="38"/>
        <v>9.82</v>
      </c>
      <c r="K214" s="66">
        <v>9.82</v>
      </c>
      <c r="L214" s="66">
        <v>0</v>
      </c>
      <c r="M214" s="223"/>
      <c r="N214" s="223"/>
      <c r="O214" s="216"/>
    </row>
    <row r="215" spans="1:15" s="16" customFormat="1" ht="28.5" customHeight="1">
      <c r="A215" s="220"/>
      <c r="B215" s="191"/>
      <c r="C215" s="66" t="s">
        <v>117</v>
      </c>
      <c r="D215" s="184" t="s">
        <v>27</v>
      </c>
      <c r="E215" s="46">
        <f t="shared" si="36"/>
        <v>6.47</v>
      </c>
      <c r="F215" s="46">
        <f t="shared" si="37"/>
        <v>0</v>
      </c>
      <c r="G215" s="66"/>
      <c r="H215" s="66"/>
      <c r="I215" s="66"/>
      <c r="J215" s="46">
        <f t="shared" si="38"/>
        <v>6.47</v>
      </c>
      <c r="K215" s="66">
        <v>6.47</v>
      </c>
      <c r="L215" s="66"/>
      <c r="M215" s="223"/>
      <c r="N215" s="223"/>
      <c r="O215" s="216"/>
    </row>
    <row r="216" spans="1:15" s="16" customFormat="1" ht="24" customHeight="1">
      <c r="A216" s="220"/>
      <c r="B216" s="191"/>
      <c r="C216" s="66" t="s">
        <v>251</v>
      </c>
      <c r="D216" s="184" t="s">
        <v>27</v>
      </c>
      <c r="E216" s="46">
        <f t="shared" si="36"/>
        <v>0.5</v>
      </c>
      <c r="F216" s="46">
        <f t="shared" si="37"/>
        <v>0</v>
      </c>
      <c r="G216" s="66"/>
      <c r="H216" s="66"/>
      <c r="I216" s="66"/>
      <c r="J216" s="46">
        <f t="shared" si="38"/>
        <v>0.5</v>
      </c>
      <c r="K216" s="66">
        <v>0.5</v>
      </c>
      <c r="L216" s="66"/>
      <c r="M216" s="223"/>
      <c r="N216" s="223"/>
      <c r="O216" s="216"/>
    </row>
    <row r="217" spans="1:15" s="16" customFormat="1" ht="19.5" customHeight="1">
      <c r="A217" s="220"/>
      <c r="B217" s="191"/>
      <c r="C217" s="66" t="s">
        <v>59</v>
      </c>
      <c r="D217" s="184" t="s">
        <v>27</v>
      </c>
      <c r="E217" s="46">
        <f t="shared" si="36"/>
        <v>1.99</v>
      </c>
      <c r="F217" s="46">
        <f t="shared" si="37"/>
        <v>0</v>
      </c>
      <c r="G217" s="66"/>
      <c r="H217" s="66"/>
      <c r="I217" s="66"/>
      <c r="J217" s="46">
        <f t="shared" si="38"/>
        <v>1.99</v>
      </c>
      <c r="K217" s="66">
        <v>1.99</v>
      </c>
      <c r="L217" s="66"/>
      <c r="M217" s="223"/>
      <c r="N217" s="223"/>
      <c r="O217" s="216"/>
    </row>
    <row r="218" spans="1:15" s="16" customFormat="1" ht="19.5" customHeight="1">
      <c r="A218" s="220"/>
      <c r="B218" s="191"/>
      <c r="C218" s="66" t="s">
        <v>252</v>
      </c>
      <c r="D218" s="184" t="s">
        <v>27</v>
      </c>
      <c r="E218" s="46">
        <f t="shared" si="36"/>
        <v>0.5</v>
      </c>
      <c r="F218" s="46">
        <f t="shared" si="37"/>
        <v>0</v>
      </c>
      <c r="G218" s="196"/>
      <c r="H218" s="196"/>
      <c r="I218" s="196"/>
      <c r="J218" s="46">
        <f t="shared" si="38"/>
        <v>0.5</v>
      </c>
      <c r="K218" s="196">
        <v>0.5</v>
      </c>
      <c r="L218" s="196"/>
      <c r="M218" s="223"/>
      <c r="N218" s="223"/>
      <c r="O218" s="216"/>
    </row>
    <row r="219" spans="1:15" s="16" customFormat="1" ht="19.5" customHeight="1">
      <c r="A219" s="220"/>
      <c r="B219" s="191"/>
      <c r="C219" s="66" t="s">
        <v>60</v>
      </c>
      <c r="D219" s="184" t="s">
        <v>27</v>
      </c>
      <c r="E219" s="46">
        <f t="shared" si="36"/>
        <v>2.57</v>
      </c>
      <c r="F219" s="46">
        <f t="shared" si="37"/>
        <v>0</v>
      </c>
      <c r="G219" s="196"/>
      <c r="H219" s="196"/>
      <c r="I219" s="196"/>
      <c r="J219" s="46">
        <f t="shared" si="38"/>
        <v>2.57</v>
      </c>
      <c r="K219" s="196">
        <v>2.57</v>
      </c>
      <c r="L219" s="196"/>
      <c r="M219" s="223"/>
      <c r="N219" s="223"/>
      <c r="O219" s="216"/>
    </row>
    <row r="220" spans="1:15" s="16" customFormat="1" ht="19.5" customHeight="1">
      <c r="A220" s="220"/>
      <c r="B220" s="191"/>
      <c r="C220" s="66" t="s">
        <v>71</v>
      </c>
      <c r="D220" s="184" t="s">
        <v>27</v>
      </c>
      <c r="E220" s="46">
        <f t="shared" si="36"/>
        <v>18.98</v>
      </c>
      <c r="F220" s="46">
        <f t="shared" si="37"/>
        <v>0</v>
      </c>
      <c r="G220" s="196"/>
      <c r="H220" s="196"/>
      <c r="I220" s="196"/>
      <c r="J220" s="46">
        <f t="shared" si="38"/>
        <v>18.98</v>
      </c>
      <c r="K220" s="196">
        <v>18.98</v>
      </c>
      <c r="L220" s="196"/>
      <c r="M220" s="223"/>
      <c r="N220" s="223"/>
      <c r="O220" s="216"/>
    </row>
    <row r="221" spans="1:15" s="16" customFormat="1" ht="19.5" customHeight="1">
      <c r="A221" s="220"/>
      <c r="B221" s="191"/>
      <c r="C221" s="66" t="s">
        <v>252</v>
      </c>
      <c r="D221" s="184" t="s">
        <v>27</v>
      </c>
      <c r="E221" s="46">
        <f t="shared" si="36"/>
        <v>0.5</v>
      </c>
      <c r="F221" s="46">
        <f t="shared" si="37"/>
        <v>0</v>
      </c>
      <c r="G221" s="196"/>
      <c r="H221" s="196"/>
      <c r="I221" s="196"/>
      <c r="J221" s="46">
        <f t="shared" si="38"/>
        <v>0.5</v>
      </c>
      <c r="K221" s="196">
        <v>0.5</v>
      </c>
      <c r="L221" s="196"/>
      <c r="M221" s="223"/>
      <c r="N221" s="223"/>
      <c r="O221" s="216"/>
    </row>
    <row r="222" spans="1:15" s="16" customFormat="1" ht="19.5" customHeight="1">
      <c r="A222" s="220"/>
      <c r="B222" s="191"/>
      <c r="C222" s="66" t="s">
        <v>36</v>
      </c>
      <c r="D222" s="184" t="s">
        <v>27</v>
      </c>
      <c r="E222" s="46">
        <f t="shared" si="36"/>
        <v>0.5</v>
      </c>
      <c r="F222" s="46">
        <f t="shared" si="37"/>
        <v>0</v>
      </c>
      <c r="G222" s="196"/>
      <c r="H222" s="196"/>
      <c r="I222" s="196"/>
      <c r="J222" s="46">
        <f t="shared" si="38"/>
        <v>0.5</v>
      </c>
      <c r="K222" s="196">
        <v>0.5</v>
      </c>
      <c r="L222" s="196"/>
      <c r="M222" s="223"/>
      <c r="N222" s="223"/>
      <c r="O222" s="214"/>
    </row>
    <row r="223" spans="1:15" s="16" customFormat="1" ht="19.5" customHeight="1">
      <c r="A223" s="40"/>
      <c r="B223" s="191" t="s">
        <v>253</v>
      </c>
      <c r="C223" s="66" t="s">
        <v>61</v>
      </c>
      <c r="D223" s="184" t="s">
        <v>27</v>
      </c>
      <c r="E223" s="46">
        <f t="shared" si="36"/>
        <v>5</v>
      </c>
      <c r="F223" s="46">
        <f t="shared" si="37"/>
        <v>0</v>
      </c>
      <c r="G223" s="196"/>
      <c r="H223" s="196"/>
      <c r="I223" s="196"/>
      <c r="J223" s="46">
        <f t="shared" si="38"/>
        <v>5</v>
      </c>
      <c r="K223" s="196">
        <v>5</v>
      </c>
      <c r="L223" s="196"/>
      <c r="M223" s="223" t="s">
        <v>254</v>
      </c>
      <c r="N223" s="223">
        <v>13977807811</v>
      </c>
      <c r="O223" s="213"/>
    </row>
    <row r="224" spans="1:15" s="16" customFormat="1" ht="19.5" customHeight="1">
      <c r="A224" s="40"/>
      <c r="B224" s="191"/>
      <c r="C224" s="66" t="s">
        <v>60</v>
      </c>
      <c r="D224" s="184" t="s">
        <v>27</v>
      </c>
      <c r="E224" s="46">
        <f t="shared" si="36"/>
        <v>3</v>
      </c>
      <c r="F224" s="46">
        <f t="shared" si="37"/>
        <v>0</v>
      </c>
      <c r="G224" s="196"/>
      <c r="H224" s="196"/>
      <c r="I224" s="196"/>
      <c r="J224" s="46">
        <f t="shared" si="38"/>
        <v>3</v>
      </c>
      <c r="K224" s="222">
        <v>3</v>
      </c>
      <c r="L224" s="196"/>
      <c r="M224" s="223"/>
      <c r="N224" s="223"/>
      <c r="O224" s="216"/>
    </row>
    <row r="225" spans="1:15" s="16" customFormat="1" ht="19.5" customHeight="1">
      <c r="A225" s="40"/>
      <c r="B225" s="191"/>
      <c r="C225" s="66" t="s">
        <v>33</v>
      </c>
      <c r="D225" s="184" t="s">
        <v>27</v>
      </c>
      <c r="E225" s="46">
        <f t="shared" si="36"/>
        <v>10</v>
      </c>
      <c r="F225" s="46">
        <f t="shared" si="37"/>
        <v>0</v>
      </c>
      <c r="G225" s="196"/>
      <c r="H225" s="196"/>
      <c r="I225" s="196"/>
      <c r="J225" s="46">
        <f t="shared" si="38"/>
        <v>10</v>
      </c>
      <c r="K225" s="222">
        <v>10</v>
      </c>
      <c r="L225" s="196"/>
      <c r="M225" s="223"/>
      <c r="N225" s="223"/>
      <c r="O225" s="216"/>
    </row>
    <row r="226" spans="1:15" s="16" customFormat="1" ht="19.5" customHeight="1">
      <c r="A226" s="40"/>
      <c r="B226" s="191"/>
      <c r="C226" s="66" t="s">
        <v>34</v>
      </c>
      <c r="D226" s="184" t="s">
        <v>27</v>
      </c>
      <c r="E226" s="46">
        <f t="shared" si="36"/>
        <v>30.33</v>
      </c>
      <c r="F226" s="46">
        <f t="shared" si="37"/>
        <v>0</v>
      </c>
      <c r="G226" s="196"/>
      <c r="H226" s="196"/>
      <c r="I226" s="196"/>
      <c r="J226" s="46">
        <f t="shared" si="38"/>
        <v>30.33</v>
      </c>
      <c r="K226" s="222">
        <v>30.33</v>
      </c>
      <c r="L226" s="196"/>
      <c r="M226" s="223"/>
      <c r="N226" s="223"/>
      <c r="O226" s="216"/>
    </row>
    <row r="227" spans="1:15" s="16" customFormat="1" ht="19.5" customHeight="1">
      <c r="A227" s="40"/>
      <c r="B227" s="191"/>
      <c r="C227" s="66" t="s">
        <v>36</v>
      </c>
      <c r="D227" s="184" t="s">
        <v>27</v>
      </c>
      <c r="E227" s="46">
        <f t="shared" si="36"/>
        <v>3</v>
      </c>
      <c r="F227" s="46">
        <f t="shared" si="37"/>
        <v>0</v>
      </c>
      <c r="G227" s="196"/>
      <c r="H227" s="196"/>
      <c r="I227" s="196"/>
      <c r="J227" s="46">
        <f t="shared" si="38"/>
        <v>3</v>
      </c>
      <c r="K227" s="222">
        <v>3</v>
      </c>
      <c r="L227" s="196"/>
      <c r="M227" s="223"/>
      <c r="N227" s="223"/>
      <c r="O227" s="214"/>
    </row>
    <row r="228" spans="1:15" s="16" customFormat="1" ht="19.5" customHeight="1">
      <c r="A228" s="40"/>
      <c r="B228" s="191" t="s">
        <v>255</v>
      </c>
      <c r="C228" s="66" t="s">
        <v>33</v>
      </c>
      <c r="D228" s="184" t="s">
        <v>27</v>
      </c>
      <c r="E228" s="46">
        <f t="shared" si="36"/>
        <v>0.45</v>
      </c>
      <c r="F228" s="46">
        <f t="shared" si="37"/>
        <v>0</v>
      </c>
      <c r="G228" s="196"/>
      <c r="H228" s="196"/>
      <c r="I228" s="196"/>
      <c r="J228" s="46">
        <f t="shared" si="38"/>
        <v>0.45</v>
      </c>
      <c r="K228" s="222">
        <v>0.45</v>
      </c>
      <c r="L228" s="196"/>
      <c r="M228" s="223" t="s">
        <v>256</v>
      </c>
      <c r="N228" s="223">
        <v>13877806266</v>
      </c>
      <c r="O228" s="213"/>
    </row>
    <row r="229" spans="1:15" s="16" customFormat="1" ht="19.5" customHeight="1">
      <c r="A229" s="40"/>
      <c r="B229" s="191"/>
      <c r="C229" s="66" t="s">
        <v>34</v>
      </c>
      <c r="D229" s="217" t="s">
        <v>27</v>
      </c>
      <c r="E229" s="46">
        <f t="shared" si="36"/>
        <v>11.07</v>
      </c>
      <c r="F229" s="46">
        <f t="shared" si="37"/>
        <v>0</v>
      </c>
      <c r="G229" s="66"/>
      <c r="H229" s="66"/>
      <c r="I229" s="66"/>
      <c r="J229" s="46">
        <f t="shared" si="38"/>
        <v>11.07</v>
      </c>
      <c r="K229" s="66">
        <v>5</v>
      </c>
      <c r="L229" s="66">
        <v>6.07</v>
      </c>
      <c r="M229" s="223"/>
      <c r="N229" s="223"/>
      <c r="O229" s="216"/>
    </row>
    <row r="230" spans="1:15" s="16" customFormat="1" ht="19.5" customHeight="1">
      <c r="A230" s="40"/>
      <c r="B230" s="191"/>
      <c r="C230" s="66" t="s">
        <v>52</v>
      </c>
      <c r="D230" s="217" t="s">
        <v>27</v>
      </c>
      <c r="E230" s="46">
        <f t="shared" si="36"/>
        <v>1.94</v>
      </c>
      <c r="F230" s="46">
        <f t="shared" si="37"/>
        <v>0</v>
      </c>
      <c r="G230" s="66"/>
      <c r="H230" s="66"/>
      <c r="I230" s="66"/>
      <c r="J230" s="46">
        <f t="shared" si="38"/>
        <v>1.94</v>
      </c>
      <c r="K230" s="66">
        <v>1.94</v>
      </c>
      <c r="L230" s="66"/>
      <c r="M230" s="223"/>
      <c r="N230" s="223"/>
      <c r="O230" s="214"/>
    </row>
    <row r="231" spans="1:15" s="16" customFormat="1" ht="19.5" customHeight="1">
      <c r="A231" s="40"/>
      <c r="B231" s="221" t="s">
        <v>257</v>
      </c>
      <c r="C231" s="66" t="s">
        <v>33</v>
      </c>
      <c r="D231" s="217" t="s">
        <v>27</v>
      </c>
      <c r="E231" s="46">
        <f t="shared" si="36"/>
        <v>23</v>
      </c>
      <c r="F231" s="46">
        <f t="shared" si="37"/>
        <v>15</v>
      </c>
      <c r="G231" s="196"/>
      <c r="H231" s="196"/>
      <c r="I231" s="196">
        <v>15</v>
      </c>
      <c r="J231" s="46">
        <f t="shared" si="38"/>
        <v>8</v>
      </c>
      <c r="K231" s="196"/>
      <c r="L231" s="196">
        <v>8</v>
      </c>
      <c r="M231" s="162" t="s">
        <v>258</v>
      </c>
      <c r="N231" s="162">
        <v>18107880885</v>
      </c>
      <c r="O231" s="213"/>
    </row>
    <row r="232" spans="1:15" s="16" customFormat="1" ht="19.5" customHeight="1">
      <c r="A232" s="40"/>
      <c r="B232" s="221"/>
      <c r="C232" s="66" t="s">
        <v>34</v>
      </c>
      <c r="D232" s="93" t="s">
        <v>27</v>
      </c>
      <c r="E232" s="46">
        <f t="shared" si="36"/>
        <v>288</v>
      </c>
      <c r="F232" s="46">
        <f t="shared" si="37"/>
        <v>140</v>
      </c>
      <c r="G232" s="66">
        <v>50</v>
      </c>
      <c r="H232" s="66">
        <v>50</v>
      </c>
      <c r="I232" s="66">
        <v>40</v>
      </c>
      <c r="J232" s="46">
        <f t="shared" si="38"/>
        <v>148</v>
      </c>
      <c r="K232" s="66">
        <v>15</v>
      </c>
      <c r="L232" s="66">
        <v>133</v>
      </c>
      <c r="M232" s="162"/>
      <c r="N232" s="162"/>
      <c r="O232" s="216"/>
    </row>
    <row r="233" spans="1:15" s="16" customFormat="1" ht="19.5" customHeight="1">
      <c r="A233" s="40"/>
      <c r="B233" s="221"/>
      <c r="C233" s="66" t="s">
        <v>36</v>
      </c>
      <c r="D233" s="93" t="s">
        <v>27</v>
      </c>
      <c r="E233" s="46">
        <f t="shared" si="36"/>
        <v>130</v>
      </c>
      <c r="F233" s="46">
        <f t="shared" si="37"/>
        <v>0</v>
      </c>
      <c r="G233" s="66"/>
      <c r="H233" s="66"/>
      <c r="I233" s="66"/>
      <c r="J233" s="46">
        <f t="shared" si="38"/>
        <v>130</v>
      </c>
      <c r="K233" s="66">
        <v>130</v>
      </c>
      <c r="L233" s="66">
        <v>0</v>
      </c>
      <c r="M233" s="162"/>
      <c r="N233" s="162"/>
      <c r="O233" s="216"/>
    </row>
    <row r="234" spans="1:15" s="16" customFormat="1" ht="19.5" customHeight="1">
      <c r="A234" s="40"/>
      <c r="B234" s="221"/>
      <c r="C234" s="66" t="s">
        <v>52</v>
      </c>
      <c r="D234" s="93" t="s">
        <v>27</v>
      </c>
      <c r="E234" s="46">
        <f t="shared" si="36"/>
        <v>20</v>
      </c>
      <c r="F234" s="46">
        <f t="shared" si="37"/>
        <v>0</v>
      </c>
      <c r="G234" s="66"/>
      <c r="H234" s="66"/>
      <c r="I234" s="66"/>
      <c r="J234" s="46">
        <f t="shared" si="38"/>
        <v>20</v>
      </c>
      <c r="K234" s="66"/>
      <c r="L234" s="66">
        <v>20</v>
      </c>
      <c r="M234" s="162"/>
      <c r="N234" s="162"/>
      <c r="O234" s="216"/>
    </row>
    <row r="235" spans="1:15" s="16" customFormat="1" ht="19.5" customHeight="1">
      <c r="A235" s="40"/>
      <c r="B235" s="221"/>
      <c r="C235" s="66" t="s">
        <v>59</v>
      </c>
      <c r="D235" s="93" t="s">
        <v>27</v>
      </c>
      <c r="E235" s="46">
        <f t="shared" si="36"/>
        <v>20</v>
      </c>
      <c r="F235" s="46">
        <f t="shared" si="37"/>
        <v>0</v>
      </c>
      <c r="G235" s="66"/>
      <c r="H235" s="66"/>
      <c r="I235" s="66"/>
      <c r="J235" s="46">
        <f t="shared" si="38"/>
        <v>20</v>
      </c>
      <c r="K235" s="66"/>
      <c r="L235" s="66">
        <v>20</v>
      </c>
      <c r="M235" s="162"/>
      <c r="N235" s="162"/>
      <c r="O235" s="214"/>
    </row>
    <row r="236" spans="1:15" s="16" customFormat="1" ht="19.5" customHeight="1">
      <c r="A236" s="40"/>
      <c r="B236" s="115" t="s">
        <v>259</v>
      </c>
      <c r="C236" s="66" t="s">
        <v>34</v>
      </c>
      <c r="D236" s="93" t="s">
        <v>27</v>
      </c>
      <c r="E236" s="46">
        <f t="shared" si="36"/>
        <v>15</v>
      </c>
      <c r="F236" s="46">
        <f t="shared" si="37"/>
        <v>0</v>
      </c>
      <c r="G236" s="66"/>
      <c r="H236" s="66"/>
      <c r="I236" s="66"/>
      <c r="J236" s="46">
        <f t="shared" si="38"/>
        <v>15</v>
      </c>
      <c r="K236" s="66"/>
      <c r="L236" s="66">
        <v>15</v>
      </c>
      <c r="M236" s="200" t="s">
        <v>260</v>
      </c>
      <c r="N236" s="200">
        <v>15295961888</v>
      </c>
      <c r="O236" s="213"/>
    </row>
    <row r="237" spans="1:15" s="16" customFormat="1" ht="19.5" customHeight="1">
      <c r="A237" s="40"/>
      <c r="B237" s="116"/>
      <c r="C237" s="66" t="s">
        <v>59</v>
      </c>
      <c r="D237" s="93" t="s">
        <v>27</v>
      </c>
      <c r="E237" s="46">
        <f t="shared" si="36"/>
        <v>5</v>
      </c>
      <c r="F237" s="46">
        <f t="shared" si="37"/>
        <v>0</v>
      </c>
      <c r="G237" s="66"/>
      <c r="H237" s="66"/>
      <c r="I237" s="66"/>
      <c r="J237" s="46">
        <f t="shared" si="38"/>
        <v>5</v>
      </c>
      <c r="K237" s="66"/>
      <c r="L237" s="66">
        <v>5</v>
      </c>
      <c r="M237" s="201"/>
      <c r="N237" s="201"/>
      <c r="O237" s="214"/>
    </row>
    <row r="238" spans="1:15" s="16" customFormat="1" ht="19.5" customHeight="1">
      <c r="A238" s="40"/>
      <c r="B238" s="115" t="s">
        <v>261</v>
      </c>
      <c r="C238" s="66" t="s">
        <v>34</v>
      </c>
      <c r="D238" s="93" t="s">
        <v>27</v>
      </c>
      <c r="E238" s="46">
        <f t="shared" si="36"/>
        <v>10</v>
      </c>
      <c r="F238" s="46">
        <f t="shared" si="37"/>
        <v>0</v>
      </c>
      <c r="G238" s="66"/>
      <c r="H238" s="66"/>
      <c r="I238" s="66"/>
      <c r="J238" s="46">
        <f t="shared" si="38"/>
        <v>10</v>
      </c>
      <c r="K238" s="66"/>
      <c r="L238" s="66">
        <v>10</v>
      </c>
      <c r="M238" s="200" t="s">
        <v>262</v>
      </c>
      <c r="N238" s="200">
        <v>15105772567</v>
      </c>
      <c r="O238" s="213"/>
    </row>
    <row r="239" spans="1:15" s="16" customFormat="1" ht="19.5" customHeight="1">
      <c r="A239" s="40"/>
      <c r="B239" s="122"/>
      <c r="C239" s="66" t="s">
        <v>33</v>
      </c>
      <c r="D239" s="93" t="s">
        <v>27</v>
      </c>
      <c r="E239" s="46">
        <f t="shared" si="36"/>
        <v>7</v>
      </c>
      <c r="F239" s="46">
        <f t="shared" si="37"/>
        <v>0</v>
      </c>
      <c r="G239" s="66"/>
      <c r="H239" s="66"/>
      <c r="I239" s="66"/>
      <c r="J239" s="46">
        <f t="shared" si="38"/>
        <v>7</v>
      </c>
      <c r="K239" s="66"/>
      <c r="L239" s="66">
        <v>7</v>
      </c>
      <c r="M239" s="207"/>
      <c r="N239" s="207"/>
      <c r="O239" s="216"/>
    </row>
    <row r="240" spans="1:15" s="16" customFormat="1" ht="19.5" customHeight="1">
      <c r="A240" s="40"/>
      <c r="B240" s="122"/>
      <c r="C240" s="66" t="s">
        <v>59</v>
      </c>
      <c r="D240" s="93" t="s">
        <v>27</v>
      </c>
      <c r="E240" s="46">
        <f t="shared" si="36"/>
        <v>2</v>
      </c>
      <c r="F240" s="46">
        <f t="shared" si="37"/>
        <v>0</v>
      </c>
      <c r="G240" s="66"/>
      <c r="H240" s="66"/>
      <c r="I240" s="66"/>
      <c r="J240" s="46">
        <f t="shared" si="38"/>
        <v>2</v>
      </c>
      <c r="K240" s="66"/>
      <c r="L240" s="66">
        <v>2</v>
      </c>
      <c r="M240" s="207"/>
      <c r="N240" s="207"/>
      <c r="O240" s="216"/>
    </row>
    <row r="241" spans="1:15" s="16" customFormat="1" ht="19.5" customHeight="1">
      <c r="A241" s="40"/>
      <c r="B241" s="116"/>
      <c r="C241" s="66" t="s">
        <v>71</v>
      </c>
      <c r="D241" s="93" t="s">
        <v>27</v>
      </c>
      <c r="E241" s="46">
        <f t="shared" si="36"/>
        <v>11</v>
      </c>
      <c r="F241" s="46">
        <f t="shared" si="37"/>
        <v>0</v>
      </c>
      <c r="G241" s="66"/>
      <c r="H241" s="66"/>
      <c r="I241" s="66"/>
      <c r="J241" s="46">
        <f t="shared" si="38"/>
        <v>11</v>
      </c>
      <c r="K241" s="66"/>
      <c r="L241" s="66">
        <v>11</v>
      </c>
      <c r="M241" s="201"/>
      <c r="N241" s="201"/>
      <c r="O241" s="214"/>
    </row>
    <row r="242" spans="1:15" s="16" customFormat="1" ht="19.5" customHeight="1">
      <c r="A242" s="40"/>
      <c r="B242" s="115" t="s">
        <v>263</v>
      </c>
      <c r="C242" s="66" t="s">
        <v>34</v>
      </c>
      <c r="D242" s="93" t="s">
        <v>27</v>
      </c>
      <c r="E242" s="46">
        <f aca="true" t="shared" si="39" ref="E242:E276">SUM(F242+J242)</f>
        <v>12</v>
      </c>
      <c r="F242" s="46">
        <f aca="true" t="shared" si="40" ref="F242:F276">SUM(G242:I242)</f>
        <v>2</v>
      </c>
      <c r="G242" s="66"/>
      <c r="H242" s="66"/>
      <c r="I242" s="66">
        <v>2</v>
      </c>
      <c r="J242" s="46">
        <f aca="true" t="shared" si="41" ref="J242:J276">SUM(K242:L242)</f>
        <v>10</v>
      </c>
      <c r="K242" s="66"/>
      <c r="L242" s="66">
        <v>10</v>
      </c>
      <c r="M242" s="200" t="s">
        <v>264</v>
      </c>
      <c r="N242" s="200">
        <v>19107783588</v>
      </c>
      <c r="O242" s="213"/>
    </row>
    <row r="243" spans="1:15" s="16" customFormat="1" ht="19.5" customHeight="1">
      <c r="A243" s="40"/>
      <c r="B243" s="116"/>
      <c r="C243" s="66" t="s">
        <v>33</v>
      </c>
      <c r="D243" s="93" t="s">
        <v>27</v>
      </c>
      <c r="E243" s="46">
        <f t="shared" si="39"/>
        <v>10</v>
      </c>
      <c r="F243" s="46">
        <f t="shared" si="40"/>
        <v>0</v>
      </c>
      <c r="G243" s="66"/>
      <c r="H243" s="66"/>
      <c r="I243" s="66"/>
      <c r="J243" s="46">
        <f t="shared" si="41"/>
        <v>10</v>
      </c>
      <c r="K243" s="66"/>
      <c r="L243" s="66">
        <v>10</v>
      </c>
      <c r="M243" s="201"/>
      <c r="N243" s="201"/>
      <c r="O243" s="214"/>
    </row>
    <row r="244" spans="1:15" s="16" customFormat="1" ht="19.5" customHeight="1">
      <c r="A244" s="40"/>
      <c r="B244" s="115" t="s">
        <v>265</v>
      </c>
      <c r="C244" s="66" t="s">
        <v>33</v>
      </c>
      <c r="D244" s="93" t="s">
        <v>27</v>
      </c>
      <c r="E244" s="46">
        <f t="shared" si="39"/>
        <v>0.3</v>
      </c>
      <c r="F244" s="46">
        <f t="shared" si="40"/>
        <v>0</v>
      </c>
      <c r="G244" s="66"/>
      <c r="H244" s="66"/>
      <c r="I244" s="66"/>
      <c r="J244" s="46">
        <f t="shared" si="41"/>
        <v>0.3</v>
      </c>
      <c r="K244" s="66"/>
      <c r="L244" s="66">
        <v>0.3</v>
      </c>
      <c r="M244" s="162" t="s">
        <v>266</v>
      </c>
      <c r="N244" s="162">
        <v>13977813197</v>
      </c>
      <c r="O244" s="215"/>
    </row>
    <row r="245" spans="1:15" s="16" customFormat="1" ht="19.5" customHeight="1">
      <c r="A245" s="40"/>
      <c r="B245" s="122"/>
      <c r="C245" s="66" t="s">
        <v>34</v>
      </c>
      <c r="D245" s="93" t="s">
        <v>27</v>
      </c>
      <c r="E245" s="46">
        <f t="shared" si="39"/>
        <v>16</v>
      </c>
      <c r="F245" s="46">
        <f t="shared" si="40"/>
        <v>0</v>
      </c>
      <c r="G245" s="66"/>
      <c r="H245" s="66"/>
      <c r="I245" s="66"/>
      <c r="J245" s="46">
        <f t="shared" si="41"/>
        <v>16</v>
      </c>
      <c r="K245" s="66"/>
      <c r="L245" s="66">
        <v>16</v>
      </c>
      <c r="M245" s="162"/>
      <c r="N245" s="162"/>
      <c r="O245" s="215"/>
    </row>
    <row r="246" spans="1:15" s="16" customFormat="1" ht="19.5" customHeight="1">
      <c r="A246" s="40"/>
      <c r="B246" s="122"/>
      <c r="C246" s="66" t="s">
        <v>267</v>
      </c>
      <c r="D246" s="93" t="s">
        <v>27</v>
      </c>
      <c r="E246" s="46">
        <f t="shared" si="39"/>
        <v>0.4</v>
      </c>
      <c r="F246" s="46">
        <f t="shared" si="40"/>
        <v>0</v>
      </c>
      <c r="G246" s="66"/>
      <c r="H246" s="66"/>
      <c r="I246" s="66"/>
      <c r="J246" s="46">
        <f t="shared" si="41"/>
        <v>0.4</v>
      </c>
      <c r="K246" s="66"/>
      <c r="L246" s="66">
        <v>0.4</v>
      </c>
      <c r="M246" s="162"/>
      <c r="N246" s="162"/>
      <c r="O246" s="215"/>
    </row>
    <row r="247" spans="1:15" s="16" customFormat="1" ht="19.5" customHeight="1">
      <c r="A247" s="40"/>
      <c r="B247" s="122"/>
      <c r="C247" s="66" t="s">
        <v>251</v>
      </c>
      <c r="D247" s="93" t="s">
        <v>27</v>
      </c>
      <c r="E247" s="46">
        <f t="shared" si="39"/>
        <v>0.5</v>
      </c>
      <c r="F247" s="46">
        <f t="shared" si="40"/>
        <v>0</v>
      </c>
      <c r="G247" s="66"/>
      <c r="H247" s="66"/>
      <c r="I247" s="66"/>
      <c r="J247" s="46">
        <f t="shared" si="41"/>
        <v>0.5</v>
      </c>
      <c r="K247" s="66"/>
      <c r="L247" s="66">
        <v>0.5</v>
      </c>
      <c r="M247" s="162"/>
      <c r="N247" s="162"/>
      <c r="O247" s="215"/>
    </row>
    <row r="248" spans="1:15" s="16" customFormat="1" ht="19.5" customHeight="1">
      <c r="A248" s="40"/>
      <c r="B248" s="122"/>
      <c r="C248" s="66" t="s">
        <v>59</v>
      </c>
      <c r="D248" s="93" t="s">
        <v>27</v>
      </c>
      <c r="E248" s="46">
        <f t="shared" si="39"/>
        <v>3.5</v>
      </c>
      <c r="F248" s="46">
        <f t="shared" si="40"/>
        <v>0</v>
      </c>
      <c r="G248" s="66"/>
      <c r="H248" s="66"/>
      <c r="I248" s="66"/>
      <c r="J248" s="46">
        <f t="shared" si="41"/>
        <v>3.5</v>
      </c>
      <c r="K248" s="66"/>
      <c r="L248" s="66">
        <v>3.5</v>
      </c>
      <c r="M248" s="162"/>
      <c r="N248" s="162"/>
      <c r="O248" s="215"/>
    </row>
    <row r="249" spans="1:15" s="16" customFormat="1" ht="19.5" customHeight="1">
      <c r="A249" s="40"/>
      <c r="B249" s="122"/>
      <c r="C249" s="66" t="s">
        <v>252</v>
      </c>
      <c r="D249" s="93" t="s">
        <v>27</v>
      </c>
      <c r="E249" s="46">
        <f t="shared" si="39"/>
        <v>0.1</v>
      </c>
      <c r="F249" s="46">
        <f t="shared" si="40"/>
        <v>0</v>
      </c>
      <c r="G249" s="66"/>
      <c r="H249" s="66"/>
      <c r="I249" s="66"/>
      <c r="J249" s="46">
        <f t="shared" si="41"/>
        <v>0.1</v>
      </c>
      <c r="K249" s="66"/>
      <c r="L249" s="66">
        <v>0.1</v>
      </c>
      <c r="M249" s="162"/>
      <c r="N249" s="162"/>
      <c r="O249" s="215"/>
    </row>
    <row r="250" spans="1:15" s="16" customFormat="1" ht="19.5" customHeight="1">
      <c r="A250" s="40"/>
      <c r="B250" s="116"/>
      <c r="C250" s="66" t="s">
        <v>60</v>
      </c>
      <c r="D250" s="93" t="s">
        <v>27</v>
      </c>
      <c r="E250" s="46">
        <f t="shared" si="39"/>
        <v>1.2</v>
      </c>
      <c r="F250" s="46">
        <f t="shared" si="40"/>
        <v>0</v>
      </c>
      <c r="G250" s="66"/>
      <c r="H250" s="66"/>
      <c r="I250" s="66"/>
      <c r="J250" s="46">
        <f t="shared" si="41"/>
        <v>1.2</v>
      </c>
      <c r="K250" s="66"/>
      <c r="L250" s="66">
        <v>1.2</v>
      </c>
      <c r="M250" s="162"/>
      <c r="N250" s="162"/>
      <c r="O250" s="215"/>
    </row>
    <row r="251" spans="1:15" s="16" customFormat="1" ht="19.5" customHeight="1">
      <c r="A251" s="40"/>
      <c r="B251" s="115" t="s">
        <v>268</v>
      </c>
      <c r="C251" s="66" t="s">
        <v>34</v>
      </c>
      <c r="D251" s="93" t="s">
        <v>27</v>
      </c>
      <c r="E251" s="46">
        <f t="shared" si="39"/>
        <v>8</v>
      </c>
      <c r="F251" s="46">
        <f t="shared" si="40"/>
        <v>0</v>
      </c>
      <c r="G251" s="66"/>
      <c r="H251" s="66"/>
      <c r="I251" s="66"/>
      <c r="J251" s="46">
        <f t="shared" si="41"/>
        <v>8</v>
      </c>
      <c r="K251" s="66"/>
      <c r="L251" s="66">
        <v>8</v>
      </c>
      <c r="M251" s="200" t="s">
        <v>269</v>
      </c>
      <c r="N251" s="200">
        <v>15058380126</v>
      </c>
      <c r="O251" s="213"/>
    </row>
    <row r="252" spans="1:15" s="16" customFormat="1" ht="19.5" customHeight="1">
      <c r="A252" s="40"/>
      <c r="B252" s="116"/>
      <c r="C252" s="66" t="s">
        <v>33</v>
      </c>
      <c r="D252" s="93" t="s">
        <v>27</v>
      </c>
      <c r="E252" s="46">
        <f t="shared" si="39"/>
        <v>6</v>
      </c>
      <c r="F252" s="46">
        <f t="shared" si="40"/>
        <v>0</v>
      </c>
      <c r="G252" s="66"/>
      <c r="H252" s="66"/>
      <c r="I252" s="66"/>
      <c r="J252" s="46">
        <f t="shared" si="41"/>
        <v>6</v>
      </c>
      <c r="K252" s="66"/>
      <c r="L252" s="66">
        <v>6</v>
      </c>
      <c r="M252" s="201"/>
      <c r="N252" s="201"/>
      <c r="O252" s="214"/>
    </row>
    <row r="253" spans="1:15" s="16" customFormat="1" ht="19.5" customHeight="1">
      <c r="A253" s="40"/>
      <c r="B253" s="115" t="s">
        <v>270</v>
      </c>
      <c r="C253" s="66" t="s">
        <v>34</v>
      </c>
      <c r="D253" s="93" t="s">
        <v>27</v>
      </c>
      <c r="E253" s="46">
        <f t="shared" si="39"/>
        <v>94.1</v>
      </c>
      <c r="F253" s="46">
        <f t="shared" si="40"/>
        <v>0</v>
      </c>
      <c r="G253" s="66"/>
      <c r="H253" s="66"/>
      <c r="I253" s="66"/>
      <c r="J253" s="46">
        <f t="shared" si="41"/>
        <v>94.1</v>
      </c>
      <c r="K253" s="66"/>
      <c r="L253" s="66">
        <v>94.1</v>
      </c>
      <c r="M253" s="200" t="s">
        <v>271</v>
      </c>
      <c r="N253" s="200">
        <v>15277763026</v>
      </c>
      <c r="O253" s="213"/>
    </row>
    <row r="254" spans="1:15" s="16" customFormat="1" ht="19.5" customHeight="1">
      <c r="A254" s="40"/>
      <c r="B254" s="122"/>
      <c r="C254" s="66" t="s">
        <v>59</v>
      </c>
      <c r="D254" s="217" t="s">
        <v>27</v>
      </c>
      <c r="E254" s="46">
        <f t="shared" si="39"/>
        <v>10.5</v>
      </c>
      <c r="F254" s="46">
        <f t="shared" si="40"/>
        <v>0</v>
      </c>
      <c r="G254" s="66"/>
      <c r="H254" s="66"/>
      <c r="I254" s="66"/>
      <c r="J254" s="46">
        <f t="shared" si="41"/>
        <v>10.5</v>
      </c>
      <c r="K254" s="66"/>
      <c r="L254" s="66">
        <v>10.5</v>
      </c>
      <c r="M254" s="207"/>
      <c r="N254" s="207"/>
      <c r="O254" s="214"/>
    </row>
    <row r="255" spans="1:15" s="16" customFormat="1" ht="19.5" customHeight="1">
      <c r="A255" s="40"/>
      <c r="B255" s="119" t="s">
        <v>272</v>
      </c>
      <c r="C255" s="66" t="s">
        <v>34</v>
      </c>
      <c r="D255" s="217" t="s">
        <v>27</v>
      </c>
      <c r="E255" s="46">
        <f t="shared" si="39"/>
        <v>20</v>
      </c>
      <c r="F255" s="46">
        <f t="shared" si="40"/>
        <v>0</v>
      </c>
      <c r="G255" s="66"/>
      <c r="H255" s="66"/>
      <c r="I255" s="66"/>
      <c r="J255" s="46">
        <f t="shared" si="41"/>
        <v>20</v>
      </c>
      <c r="K255" s="66"/>
      <c r="L255" s="66">
        <v>20</v>
      </c>
      <c r="M255" s="200" t="s">
        <v>271</v>
      </c>
      <c r="N255" s="200">
        <v>15277763026</v>
      </c>
      <c r="O255" s="213"/>
    </row>
    <row r="256" spans="1:15" s="16" customFormat="1" ht="19.5" customHeight="1">
      <c r="A256" s="40"/>
      <c r="B256" s="119"/>
      <c r="C256" s="66" t="s">
        <v>59</v>
      </c>
      <c r="D256" s="217" t="s">
        <v>27</v>
      </c>
      <c r="E256" s="46">
        <f t="shared" si="39"/>
        <v>5</v>
      </c>
      <c r="F256" s="46">
        <f t="shared" si="40"/>
        <v>0</v>
      </c>
      <c r="G256" s="196"/>
      <c r="H256" s="196"/>
      <c r="I256" s="196"/>
      <c r="J256" s="46">
        <f t="shared" si="41"/>
        <v>5</v>
      </c>
      <c r="K256" s="196"/>
      <c r="L256" s="196">
        <v>5</v>
      </c>
      <c r="M256" s="207"/>
      <c r="N256" s="207"/>
      <c r="O256" s="216"/>
    </row>
    <row r="257" spans="1:15" s="16" customFormat="1" ht="42.75" customHeight="1">
      <c r="A257" s="40"/>
      <c r="B257" s="224" t="s">
        <v>273</v>
      </c>
      <c r="C257" s="66" t="s">
        <v>34</v>
      </c>
      <c r="D257" s="217" t="s">
        <v>27</v>
      </c>
      <c r="E257" s="46">
        <f t="shared" si="39"/>
        <v>70.5</v>
      </c>
      <c r="F257" s="46">
        <f t="shared" si="40"/>
        <v>0</v>
      </c>
      <c r="G257" s="196"/>
      <c r="H257" s="196"/>
      <c r="I257" s="196"/>
      <c r="J257" s="46">
        <f t="shared" si="41"/>
        <v>70.5</v>
      </c>
      <c r="K257" s="196"/>
      <c r="L257" s="196">
        <v>70.5</v>
      </c>
      <c r="M257" s="93" t="s">
        <v>235</v>
      </c>
      <c r="N257" s="93">
        <v>18607769988</v>
      </c>
      <c r="O257" s="212"/>
    </row>
    <row r="258" spans="1:15" s="16" customFormat="1" ht="19.5" customHeight="1">
      <c r="A258" s="40"/>
      <c r="B258" s="115" t="s">
        <v>274</v>
      </c>
      <c r="C258" s="123" t="s">
        <v>33</v>
      </c>
      <c r="D258" s="217"/>
      <c r="E258" s="46">
        <f t="shared" si="39"/>
        <v>89.5</v>
      </c>
      <c r="F258" s="46">
        <f t="shared" si="40"/>
        <v>20</v>
      </c>
      <c r="G258" s="196"/>
      <c r="H258" s="196"/>
      <c r="I258" s="196">
        <v>20</v>
      </c>
      <c r="J258" s="46">
        <f t="shared" si="41"/>
        <v>69.5</v>
      </c>
      <c r="K258" s="196">
        <v>50</v>
      </c>
      <c r="L258" s="196">
        <v>19.5</v>
      </c>
      <c r="M258" s="200" t="s">
        <v>275</v>
      </c>
      <c r="N258" s="200">
        <v>13877831523</v>
      </c>
      <c r="O258" s="213"/>
    </row>
    <row r="259" spans="1:15" s="16" customFormat="1" ht="19.5" customHeight="1">
      <c r="A259" s="40"/>
      <c r="B259" s="122"/>
      <c r="C259" s="123" t="s">
        <v>34</v>
      </c>
      <c r="D259" s="217"/>
      <c r="E259" s="46">
        <f t="shared" si="39"/>
        <v>178.5</v>
      </c>
      <c r="F259" s="46">
        <f t="shared" si="40"/>
        <v>30</v>
      </c>
      <c r="G259" s="196"/>
      <c r="H259" s="196"/>
      <c r="I259" s="196">
        <v>30</v>
      </c>
      <c r="J259" s="46">
        <f t="shared" si="41"/>
        <v>148.5</v>
      </c>
      <c r="K259" s="196">
        <v>70</v>
      </c>
      <c r="L259" s="196">
        <v>78.5</v>
      </c>
      <c r="M259" s="207"/>
      <c r="N259" s="207"/>
      <c r="O259" s="216"/>
    </row>
    <row r="260" spans="1:15" s="16" customFormat="1" ht="19.5" customHeight="1">
      <c r="A260" s="40"/>
      <c r="B260" s="116"/>
      <c r="C260" s="66" t="s">
        <v>22</v>
      </c>
      <c r="D260" s="217"/>
      <c r="E260" s="46">
        <f t="shared" si="39"/>
        <v>0</v>
      </c>
      <c r="F260" s="46">
        <f t="shared" si="40"/>
        <v>0</v>
      </c>
      <c r="G260" s="196"/>
      <c r="H260" s="196"/>
      <c r="I260" s="196"/>
      <c r="J260" s="46">
        <f t="shared" si="41"/>
        <v>0</v>
      </c>
      <c r="K260" s="196"/>
      <c r="L260" s="196"/>
      <c r="M260" s="201"/>
      <c r="N260" s="201"/>
      <c r="O260" s="214"/>
    </row>
    <row r="261" spans="1:15" s="16" customFormat="1" ht="27.75" customHeight="1">
      <c r="A261" s="40"/>
      <c r="B261" s="117" t="s">
        <v>276</v>
      </c>
      <c r="C261" s="66" t="s">
        <v>117</v>
      </c>
      <c r="D261" s="217"/>
      <c r="E261" s="46">
        <f t="shared" si="39"/>
        <v>99.1</v>
      </c>
      <c r="F261" s="46">
        <f t="shared" si="40"/>
        <v>0</v>
      </c>
      <c r="G261" s="66"/>
      <c r="H261" s="66"/>
      <c r="I261" s="66"/>
      <c r="J261" s="46">
        <f t="shared" si="41"/>
        <v>99.1</v>
      </c>
      <c r="K261" s="66">
        <v>60</v>
      </c>
      <c r="L261" s="66">
        <v>39.1</v>
      </c>
      <c r="M261" s="93" t="s">
        <v>163</v>
      </c>
      <c r="N261" s="93">
        <v>13737600538</v>
      </c>
      <c r="O261" s="212"/>
    </row>
    <row r="262" spans="1:15" s="16" customFormat="1" ht="32.25" customHeight="1">
      <c r="A262" s="40"/>
      <c r="B262" s="117" t="s">
        <v>277</v>
      </c>
      <c r="C262" s="123" t="s">
        <v>278</v>
      </c>
      <c r="D262" s="217"/>
      <c r="E262" s="46">
        <f t="shared" si="39"/>
        <v>5</v>
      </c>
      <c r="F262" s="46">
        <f t="shared" si="40"/>
        <v>5</v>
      </c>
      <c r="G262" s="66"/>
      <c r="H262" s="66"/>
      <c r="I262" s="66">
        <v>5</v>
      </c>
      <c r="J262" s="46">
        <f t="shared" si="41"/>
        <v>0</v>
      </c>
      <c r="K262" s="66"/>
      <c r="L262" s="66"/>
      <c r="M262" s="93" t="s">
        <v>279</v>
      </c>
      <c r="N262" s="93">
        <v>18278872757</v>
      </c>
      <c r="O262" s="212"/>
    </row>
    <row r="263" spans="1:15" s="16" customFormat="1" ht="19.5" customHeight="1">
      <c r="A263" s="40"/>
      <c r="B263" s="115" t="s">
        <v>280</v>
      </c>
      <c r="C263" s="123" t="s">
        <v>33</v>
      </c>
      <c r="D263" s="217" t="s">
        <v>27</v>
      </c>
      <c r="E263" s="46">
        <f t="shared" si="39"/>
        <v>15</v>
      </c>
      <c r="F263" s="46">
        <f t="shared" si="40"/>
        <v>0</v>
      </c>
      <c r="G263" s="66"/>
      <c r="H263" s="66"/>
      <c r="I263" s="66"/>
      <c r="J263" s="46">
        <f t="shared" si="41"/>
        <v>15</v>
      </c>
      <c r="K263" s="66">
        <v>10</v>
      </c>
      <c r="L263" s="66">
        <v>5</v>
      </c>
      <c r="M263" s="200" t="s">
        <v>281</v>
      </c>
      <c r="N263" s="200">
        <v>19877899968</v>
      </c>
      <c r="O263" s="213"/>
    </row>
    <row r="264" spans="1:15" s="16" customFormat="1" ht="19.5" customHeight="1">
      <c r="A264" s="40"/>
      <c r="B264" s="116"/>
      <c r="C264" s="123" t="s">
        <v>34</v>
      </c>
      <c r="D264" s="217" t="s">
        <v>27</v>
      </c>
      <c r="E264" s="46">
        <f t="shared" si="39"/>
        <v>65</v>
      </c>
      <c r="F264" s="46">
        <f t="shared" si="40"/>
        <v>0</v>
      </c>
      <c r="G264" s="196"/>
      <c r="H264" s="196"/>
      <c r="I264" s="196"/>
      <c r="J264" s="46">
        <f t="shared" si="41"/>
        <v>65</v>
      </c>
      <c r="K264" s="196">
        <v>40</v>
      </c>
      <c r="L264" s="196">
        <v>25</v>
      </c>
      <c r="M264" s="201"/>
      <c r="N264" s="201"/>
      <c r="O264" s="214"/>
    </row>
    <row r="265" spans="1:15" s="16" customFormat="1" ht="19.5" customHeight="1">
      <c r="A265" s="40"/>
      <c r="B265" s="115" t="s">
        <v>282</v>
      </c>
      <c r="C265" s="66" t="s">
        <v>33</v>
      </c>
      <c r="D265" s="217" t="s">
        <v>27</v>
      </c>
      <c r="E265" s="46">
        <f t="shared" si="39"/>
        <v>30</v>
      </c>
      <c r="F265" s="46">
        <f t="shared" si="40"/>
        <v>0</v>
      </c>
      <c r="G265" s="66"/>
      <c r="H265" s="66"/>
      <c r="I265" s="66"/>
      <c r="J265" s="46">
        <f t="shared" si="41"/>
        <v>30</v>
      </c>
      <c r="K265" s="66">
        <v>20</v>
      </c>
      <c r="L265" s="66">
        <v>10</v>
      </c>
      <c r="M265" s="200" t="s">
        <v>283</v>
      </c>
      <c r="N265" s="200">
        <v>18977817388</v>
      </c>
      <c r="O265" s="213"/>
    </row>
    <row r="266" spans="1:15" s="16" customFormat="1" ht="19.5" customHeight="1">
      <c r="A266" s="40"/>
      <c r="B266" s="122"/>
      <c r="C266" s="66" t="s">
        <v>34</v>
      </c>
      <c r="D266" s="217" t="s">
        <v>27</v>
      </c>
      <c r="E266" s="46">
        <f t="shared" si="39"/>
        <v>157</v>
      </c>
      <c r="F266" s="46">
        <f t="shared" si="40"/>
        <v>50</v>
      </c>
      <c r="G266" s="66"/>
      <c r="H266" s="66">
        <v>50</v>
      </c>
      <c r="I266" s="66"/>
      <c r="J266" s="46">
        <f t="shared" si="41"/>
        <v>107</v>
      </c>
      <c r="K266" s="66">
        <v>87</v>
      </c>
      <c r="L266" s="66">
        <v>20</v>
      </c>
      <c r="M266" s="207"/>
      <c r="N266" s="207"/>
      <c r="O266" s="216"/>
    </row>
    <row r="267" spans="1:15" s="16" customFormat="1" ht="19.5" customHeight="1">
      <c r="A267" s="40"/>
      <c r="B267" s="122"/>
      <c r="C267" s="66" t="s">
        <v>36</v>
      </c>
      <c r="D267" s="217"/>
      <c r="E267" s="46">
        <f t="shared" si="39"/>
        <v>3</v>
      </c>
      <c r="F267" s="46">
        <f t="shared" si="40"/>
        <v>0</v>
      </c>
      <c r="G267" s="66"/>
      <c r="H267" s="66"/>
      <c r="I267" s="66"/>
      <c r="J267" s="46">
        <f t="shared" si="41"/>
        <v>3</v>
      </c>
      <c r="K267" s="66">
        <v>3</v>
      </c>
      <c r="L267" s="66"/>
      <c r="M267" s="207"/>
      <c r="N267" s="207"/>
      <c r="O267" s="214"/>
    </row>
    <row r="268" spans="1:15" s="16" customFormat="1" ht="19.5" customHeight="1">
      <c r="A268" s="40"/>
      <c r="B268" s="119" t="s">
        <v>284</v>
      </c>
      <c r="C268" s="66" t="s">
        <v>33</v>
      </c>
      <c r="D268" s="217" t="s">
        <v>27</v>
      </c>
      <c r="E268" s="46">
        <f t="shared" si="39"/>
        <v>5</v>
      </c>
      <c r="F268" s="46">
        <f t="shared" si="40"/>
        <v>3</v>
      </c>
      <c r="G268" s="66"/>
      <c r="H268" s="66">
        <v>3</v>
      </c>
      <c r="I268" s="66"/>
      <c r="J268" s="46">
        <f t="shared" si="41"/>
        <v>2</v>
      </c>
      <c r="K268" s="66">
        <v>1</v>
      </c>
      <c r="L268" s="66">
        <v>1</v>
      </c>
      <c r="M268" s="162" t="s">
        <v>285</v>
      </c>
      <c r="N268" s="162">
        <v>13977893478</v>
      </c>
      <c r="O268" s="215"/>
    </row>
    <row r="269" spans="1:15" s="16" customFormat="1" ht="19.5" customHeight="1">
      <c r="A269" s="40"/>
      <c r="B269" s="119"/>
      <c r="C269" s="66" t="s">
        <v>34</v>
      </c>
      <c r="D269" s="217" t="s">
        <v>27</v>
      </c>
      <c r="E269" s="46">
        <f t="shared" si="39"/>
        <v>45</v>
      </c>
      <c r="F269" s="46">
        <f t="shared" si="40"/>
        <v>27</v>
      </c>
      <c r="G269" s="66"/>
      <c r="H269" s="66">
        <v>27</v>
      </c>
      <c r="I269" s="13"/>
      <c r="J269" s="46">
        <f t="shared" si="41"/>
        <v>18</v>
      </c>
      <c r="K269" s="66">
        <v>9</v>
      </c>
      <c r="L269" s="66">
        <v>9</v>
      </c>
      <c r="M269" s="162"/>
      <c r="N269" s="162"/>
      <c r="O269" s="215"/>
    </row>
    <row r="270" spans="1:15" s="16" customFormat="1" ht="19.5" customHeight="1">
      <c r="A270" s="40"/>
      <c r="B270" s="115" t="s">
        <v>286</v>
      </c>
      <c r="C270" s="66" t="s">
        <v>33</v>
      </c>
      <c r="D270" s="217" t="s">
        <v>27</v>
      </c>
      <c r="E270" s="46">
        <f t="shared" si="39"/>
        <v>2</v>
      </c>
      <c r="F270" s="46">
        <f t="shared" si="40"/>
        <v>0</v>
      </c>
      <c r="G270" s="66"/>
      <c r="H270" s="66"/>
      <c r="I270" s="66"/>
      <c r="J270" s="46">
        <f t="shared" si="41"/>
        <v>2</v>
      </c>
      <c r="K270" s="66">
        <v>1</v>
      </c>
      <c r="L270" s="66">
        <v>1</v>
      </c>
      <c r="M270" s="200" t="s">
        <v>287</v>
      </c>
      <c r="N270" s="200">
        <v>13877859409</v>
      </c>
      <c r="O270" s="213"/>
    </row>
    <row r="271" spans="1:15" s="16" customFormat="1" ht="19.5" customHeight="1">
      <c r="A271" s="40"/>
      <c r="B271" s="122"/>
      <c r="C271" s="66" t="s">
        <v>34</v>
      </c>
      <c r="D271" s="217" t="s">
        <v>27</v>
      </c>
      <c r="E271" s="46">
        <f t="shared" si="39"/>
        <v>93</v>
      </c>
      <c r="F271" s="46">
        <f t="shared" si="40"/>
        <v>45</v>
      </c>
      <c r="G271" s="66"/>
      <c r="H271" s="66">
        <v>45</v>
      </c>
      <c r="I271" s="66"/>
      <c r="J271" s="46">
        <f t="shared" si="41"/>
        <v>48</v>
      </c>
      <c r="K271" s="66">
        <v>28</v>
      </c>
      <c r="L271" s="66">
        <v>20</v>
      </c>
      <c r="M271" s="201"/>
      <c r="N271" s="201"/>
      <c r="O271" s="214"/>
    </row>
    <row r="272" spans="1:15" s="16" customFormat="1" ht="19.5" customHeight="1">
      <c r="A272" s="40"/>
      <c r="B272" s="119" t="s">
        <v>288</v>
      </c>
      <c r="C272" s="66" t="s">
        <v>33</v>
      </c>
      <c r="D272" s="217" t="s">
        <v>27</v>
      </c>
      <c r="E272" s="46">
        <f t="shared" si="39"/>
        <v>65</v>
      </c>
      <c r="F272" s="46">
        <f t="shared" si="40"/>
        <v>5</v>
      </c>
      <c r="G272" s="66"/>
      <c r="H272" s="66">
        <v>5</v>
      </c>
      <c r="I272" s="66"/>
      <c r="J272" s="46">
        <f t="shared" si="41"/>
        <v>60</v>
      </c>
      <c r="K272" s="66">
        <v>40</v>
      </c>
      <c r="L272" s="196">
        <v>20</v>
      </c>
      <c r="M272" s="200" t="s">
        <v>289</v>
      </c>
      <c r="N272" s="200">
        <v>17758593301</v>
      </c>
      <c r="O272" s="213"/>
    </row>
    <row r="273" spans="1:15" s="16" customFormat="1" ht="19.5" customHeight="1">
      <c r="A273" s="40"/>
      <c r="B273" s="119"/>
      <c r="C273" s="66" t="s">
        <v>34</v>
      </c>
      <c r="D273" s="217" t="s">
        <v>27</v>
      </c>
      <c r="E273" s="46">
        <f t="shared" si="39"/>
        <v>195</v>
      </c>
      <c r="F273" s="46">
        <f t="shared" si="40"/>
        <v>0</v>
      </c>
      <c r="G273" s="66"/>
      <c r="H273" s="66"/>
      <c r="I273" s="66"/>
      <c r="J273" s="46">
        <f t="shared" si="41"/>
        <v>195</v>
      </c>
      <c r="K273" s="66">
        <v>100</v>
      </c>
      <c r="L273" s="66">
        <v>95</v>
      </c>
      <c r="M273" s="207"/>
      <c r="N273" s="207"/>
      <c r="O273" s="216"/>
    </row>
    <row r="274" spans="1:15" s="16" customFormat="1" ht="27.75" customHeight="1">
      <c r="A274" s="40"/>
      <c r="B274" s="117" t="s">
        <v>290</v>
      </c>
      <c r="C274" s="66" t="s">
        <v>34</v>
      </c>
      <c r="D274" s="217" t="s">
        <v>27</v>
      </c>
      <c r="E274" s="46">
        <f t="shared" si="39"/>
        <v>280</v>
      </c>
      <c r="F274" s="46">
        <f t="shared" si="40"/>
        <v>6</v>
      </c>
      <c r="G274" s="66"/>
      <c r="H274" s="66">
        <v>6</v>
      </c>
      <c r="I274" s="66"/>
      <c r="J274" s="46">
        <f t="shared" si="41"/>
        <v>274</v>
      </c>
      <c r="K274" s="66">
        <v>204</v>
      </c>
      <c r="L274" s="66">
        <v>70</v>
      </c>
      <c r="M274" s="93" t="s">
        <v>291</v>
      </c>
      <c r="N274" s="93">
        <v>13768486641</v>
      </c>
      <c r="O274" s="212"/>
    </row>
    <row r="275" spans="1:15" s="16" customFormat="1" ht="27" customHeight="1">
      <c r="A275" s="40"/>
      <c r="B275" s="117" t="s">
        <v>292</v>
      </c>
      <c r="C275" s="196" t="s">
        <v>293</v>
      </c>
      <c r="D275" s="217" t="s">
        <v>27</v>
      </c>
      <c r="E275" s="46">
        <f t="shared" si="39"/>
        <v>100</v>
      </c>
      <c r="F275" s="46">
        <f t="shared" si="40"/>
        <v>0</v>
      </c>
      <c r="G275" s="66"/>
      <c r="H275" s="66"/>
      <c r="I275" s="66"/>
      <c r="J275" s="46">
        <f t="shared" si="41"/>
        <v>100</v>
      </c>
      <c r="K275" s="66"/>
      <c r="L275" s="66">
        <v>100</v>
      </c>
      <c r="M275" s="40" t="s">
        <v>294</v>
      </c>
      <c r="N275" s="40">
        <v>13806609227</v>
      </c>
      <c r="O275" s="212"/>
    </row>
    <row r="276" spans="1:15" s="16" customFormat="1" ht="25.5" customHeight="1">
      <c r="A276" s="40"/>
      <c r="B276" s="117" t="s">
        <v>295</v>
      </c>
      <c r="C276" s="196" t="s">
        <v>34</v>
      </c>
      <c r="D276" s="217" t="s">
        <v>27</v>
      </c>
      <c r="E276" s="46">
        <f t="shared" si="39"/>
        <v>100</v>
      </c>
      <c r="F276" s="46">
        <f t="shared" si="40"/>
        <v>0</v>
      </c>
      <c r="G276" s="66"/>
      <c r="H276" s="66"/>
      <c r="I276" s="66"/>
      <c r="J276" s="46">
        <f t="shared" si="41"/>
        <v>100</v>
      </c>
      <c r="K276" s="66"/>
      <c r="L276" s="66">
        <v>100</v>
      </c>
      <c r="M276" s="242" t="s">
        <v>296</v>
      </c>
      <c r="N276" s="242">
        <v>15296583350</v>
      </c>
      <c r="O276" s="212"/>
    </row>
    <row r="277" spans="1:15" s="16" customFormat="1" ht="30.75" customHeight="1">
      <c r="A277" s="40"/>
      <c r="B277" s="117" t="s">
        <v>297</v>
      </c>
      <c r="C277" s="66" t="s">
        <v>34</v>
      </c>
      <c r="D277" s="93" t="s">
        <v>27</v>
      </c>
      <c r="E277" s="46">
        <f aca="true" t="shared" si="42" ref="E277:E283">SUM(F277+J277)</f>
        <v>100</v>
      </c>
      <c r="F277" s="46">
        <f aca="true" t="shared" si="43" ref="F277:F283">SUM(G277:I277)</f>
        <v>20</v>
      </c>
      <c r="G277" s="66"/>
      <c r="H277" s="66"/>
      <c r="I277" s="66">
        <v>20</v>
      </c>
      <c r="J277" s="46">
        <f aca="true" t="shared" si="44" ref="J277:J283">SUM(K277:L277)</f>
        <v>80</v>
      </c>
      <c r="K277" s="66">
        <v>30</v>
      </c>
      <c r="L277" s="66">
        <v>50</v>
      </c>
      <c r="M277" s="102" t="s">
        <v>298</v>
      </c>
      <c r="N277" s="102">
        <v>15295953355</v>
      </c>
      <c r="O277" s="212"/>
    </row>
    <row r="278" spans="1:15" s="16" customFormat="1" ht="22.5" customHeight="1">
      <c r="A278" s="40"/>
      <c r="B278" s="115" t="s">
        <v>299</v>
      </c>
      <c r="C278" s="66" t="s">
        <v>300</v>
      </c>
      <c r="D278" s="93" t="s">
        <v>27</v>
      </c>
      <c r="E278" s="46">
        <f t="shared" si="42"/>
        <v>180</v>
      </c>
      <c r="F278" s="46">
        <f t="shared" si="43"/>
        <v>0</v>
      </c>
      <c r="G278" s="66"/>
      <c r="H278" s="66"/>
      <c r="I278" s="66"/>
      <c r="J278" s="46">
        <f t="shared" si="44"/>
        <v>180</v>
      </c>
      <c r="K278" s="66">
        <v>62</v>
      </c>
      <c r="L278" s="66">
        <v>118</v>
      </c>
      <c r="M278" s="223" t="s">
        <v>301</v>
      </c>
      <c r="N278" s="223">
        <v>13867782215</v>
      </c>
      <c r="O278" s="213"/>
    </row>
    <row r="279" spans="1:15" s="16" customFormat="1" ht="19.5" customHeight="1">
      <c r="A279" s="40"/>
      <c r="B279" s="116"/>
      <c r="C279" s="66" t="s">
        <v>59</v>
      </c>
      <c r="D279" s="93" t="s">
        <v>27</v>
      </c>
      <c r="E279" s="46">
        <f t="shared" si="42"/>
        <v>20</v>
      </c>
      <c r="F279" s="46">
        <f t="shared" si="43"/>
        <v>0</v>
      </c>
      <c r="G279" s="196"/>
      <c r="H279" s="196"/>
      <c r="I279" s="196"/>
      <c r="J279" s="46">
        <f t="shared" si="44"/>
        <v>20</v>
      </c>
      <c r="K279" s="196"/>
      <c r="L279" s="196">
        <v>20</v>
      </c>
      <c r="M279" s="223"/>
      <c r="N279" s="223"/>
      <c r="O279" s="214"/>
    </row>
    <row r="280" spans="1:15" s="16" customFormat="1" ht="36" customHeight="1">
      <c r="A280" s="40"/>
      <c r="B280" s="117" t="s">
        <v>302</v>
      </c>
      <c r="C280" s="66" t="s">
        <v>34</v>
      </c>
      <c r="D280" s="93" t="s">
        <v>27</v>
      </c>
      <c r="E280" s="46">
        <f t="shared" si="42"/>
        <v>50</v>
      </c>
      <c r="F280" s="46">
        <f t="shared" si="43"/>
        <v>0</v>
      </c>
      <c r="G280" s="196"/>
      <c r="H280" s="196"/>
      <c r="I280" s="196"/>
      <c r="J280" s="46">
        <f t="shared" si="44"/>
        <v>50</v>
      </c>
      <c r="K280" s="196"/>
      <c r="L280" s="196">
        <v>50</v>
      </c>
      <c r="M280" s="102" t="s">
        <v>303</v>
      </c>
      <c r="N280" s="102">
        <v>18777892108</v>
      </c>
      <c r="O280" s="212"/>
    </row>
    <row r="281" spans="1:15" s="4" customFormat="1" ht="31.5" customHeight="1">
      <c r="A281" s="40" t="s">
        <v>304</v>
      </c>
      <c r="B281" s="56" t="s">
        <v>304</v>
      </c>
      <c r="C281" s="34" t="s">
        <v>10</v>
      </c>
      <c r="D281" s="57"/>
      <c r="E281" s="34">
        <f t="shared" si="42"/>
        <v>299.19999999999993</v>
      </c>
      <c r="F281" s="34">
        <f t="shared" si="43"/>
        <v>111.1</v>
      </c>
      <c r="G281" s="34">
        <f>SUM(G282:G289)</f>
        <v>0</v>
      </c>
      <c r="H281" s="34">
        <f>SUM(H282:H289)</f>
        <v>111.1</v>
      </c>
      <c r="I281" s="34">
        <f>SUM(I282:I289)</f>
        <v>0</v>
      </c>
      <c r="J281" s="34">
        <f t="shared" si="44"/>
        <v>188.09999999999997</v>
      </c>
      <c r="K281" s="34">
        <f>SUM(K282:K289)</f>
        <v>128.29999999999998</v>
      </c>
      <c r="L281" s="34">
        <f>SUM(L282:L289)</f>
        <v>59.8</v>
      </c>
      <c r="M281" s="57"/>
      <c r="N281" s="57"/>
      <c r="O281" s="72"/>
    </row>
    <row r="282" spans="1:15" s="8" customFormat="1" ht="27" customHeight="1">
      <c r="A282" s="40"/>
      <c r="B282" s="112" t="s">
        <v>305</v>
      </c>
      <c r="C282" s="58" t="s">
        <v>306</v>
      </c>
      <c r="D282" s="45" t="s">
        <v>27</v>
      </c>
      <c r="E282" s="46">
        <f t="shared" si="42"/>
        <v>22</v>
      </c>
      <c r="F282" s="46">
        <f t="shared" si="43"/>
        <v>0</v>
      </c>
      <c r="G282" s="63"/>
      <c r="H282" s="63"/>
      <c r="I282" s="63"/>
      <c r="J282" s="46">
        <f t="shared" si="44"/>
        <v>22</v>
      </c>
      <c r="K282" s="63">
        <v>22</v>
      </c>
      <c r="L282" s="63"/>
      <c r="M282" s="163" t="s">
        <v>307</v>
      </c>
      <c r="N282" s="163">
        <v>13788762207</v>
      </c>
      <c r="O282" s="85"/>
    </row>
    <row r="283" spans="1:15" s="8" customFormat="1" ht="27" customHeight="1">
      <c r="A283" s="40"/>
      <c r="B283" s="36" t="s">
        <v>308</v>
      </c>
      <c r="C283" s="225" t="s">
        <v>34</v>
      </c>
      <c r="D283" s="45" t="s">
        <v>27</v>
      </c>
      <c r="E283" s="46">
        <f t="shared" si="42"/>
        <v>30</v>
      </c>
      <c r="F283" s="46">
        <f t="shared" si="43"/>
        <v>0</v>
      </c>
      <c r="G283" s="65"/>
      <c r="H283" s="65"/>
      <c r="I283" s="65"/>
      <c r="J283" s="46">
        <f t="shared" si="44"/>
        <v>30</v>
      </c>
      <c r="K283" s="65">
        <v>10</v>
      </c>
      <c r="L283" s="65">
        <v>20</v>
      </c>
      <c r="M283" s="243" t="s">
        <v>309</v>
      </c>
      <c r="N283" s="243">
        <v>19907825678</v>
      </c>
      <c r="O283" s="244"/>
    </row>
    <row r="284" spans="1:15" s="8" customFormat="1" ht="19.5" customHeight="1">
      <c r="A284" s="40"/>
      <c r="B284" s="48" t="s">
        <v>310</v>
      </c>
      <c r="C284" s="226" t="s">
        <v>33</v>
      </c>
      <c r="D284" s="45" t="s">
        <v>27</v>
      </c>
      <c r="E284" s="46">
        <f aca="true" t="shared" si="45" ref="E284:E312">SUM(F284+J284)</f>
        <v>108</v>
      </c>
      <c r="F284" s="46">
        <f aca="true" t="shared" si="46" ref="F284:F312">SUM(G284:I284)</f>
        <v>50</v>
      </c>
      <c r="G284" s="64"/>
      <c r="H284" s="64">
        <v>50</v>
      </c>
      <c r="I284" s="64"/>
      <c r="J284" s="46">
        <f aca="true" t="shared" si="47" ref="J284:J312">SUM(K284:L284)</f>
        <v>58</v>
      </c>
      <c r="K284" s="64">
        <v>48</v>
      </c>
      <c r="L284" s="64">
        <v>10</v>
      </c>
      <c r="M284" s="86" t="s">
        <v>311</v>
      </c>
      <c r="N284" s="86">
        <v>15978220111</v>
      </c>
      <c r="O284" s="244"/>
    </row>
    <row r="285" spans="1:15" s="8" customFormat="1" ht="19.5" customHeight="1">
      <c r="A285" s="40"/>
      <c r="B285" s="48"/>
      <c r="C285" s="44" t="s">
        <v>34</v>
      </c>
      <c r="D285" s="45" t="s">
        <v>27</v>
      </c>
      <c r="E285" s="46">
        <f t="shared" si="45"/>
        <v>108</v>
      </c>
      <c r="F285" s="46">
        <f t="shared" si="46"/>
        <v>50</v>
      </c>
      <c r="G285" s="46"/>
      <c r="H285" s="46">
        <v>50</v>
      </c>
      <c r="I285" s="46"/>
      <c r="J285" s="46">
        <f t="shared" si="47"/>
        <v>58</v>
      </c>
      <c r="K285" s="46">
        <v>48</v>
      </c>
      <c r="L285" s="63">
        <v>10</v>
      </c>
      <c r="M285" s="86"/>
      <c r="N285" s="86"/>
      <c r="O285" s="245"/>
    </row>
    <row r="286" spans="1:15" s="8" customFormat="1" ht="19.5" customHeight="1">
      <c r="A286" s="40"/>
      <c r="B286" s="48" t="s">
        <v>312</v>
      </c>
      <c r="C286" s="44" t="s">
        <v>204</v>
      </c>
      <c r="D286" s="45" t="s">
        <v>27</v>
      </c>
      <c r="E286" s="46">
        <f t="shared" si="45"/>
        <v>4</v>
      </c>
      <c r="F286" s="46">
        <f t="shared" si="46"/>
        <v>0</v>
      </c>
      <c r="G286" s="46"/>
      <c r="H286" s="46"/>
      <c r="I286" s="46"/>
      <c r="J286" s="46">
        <f t="shared" si="47"/>
        <v>4</v>
      </c>
      <c r="K286" s="46"/>
      <c r="L286" s="63">
        <v>4</v>
      </c>
      <c r="M286" s="82" t="s">
        <v>313</v>
      </c>
      <c r="N286" s="82">
        <v>18078270858</v>
      </c>
      <c r="O286" s="246"/>
    </row>
    <row r="287" spans="1:15" s="8" customFormat="1" ht="19.5" customHeight="1">
      <c r="A287" s="40"/>
      <c r="B287" s="48"/>
      <c r="C287" s="44" t="s">
        <v>207</v>
      </c>
      <c r="D287" s="45" t="s">
        <v>27</v>
      </c>
      <c r="E287" s="46">
        <f t="shared" si="45"/>
        <v>15.8</v>
      </c>
      <c r="F287" s="46">
        <f t="shared" si="46"/>
        <v>0</v>
      </c>
      <c r="G287" s="46"/>
      <c r="H287" s="46"/>
      <c r="I287" s="46"/>
      <c r="J287" s="46">
        <f t="shared" si="47"/>
        <v>15.8</v>
      </c>
      <c r="K287" s="46"/>
      <c r="L287" s="63">
        <v>15.8</v>
      </c>
      <c r="M287" s="82"/>
      <c r="N287" s="82"/>
      <c r="O287" s="247"/>
    </row>
    <row r="288" spans="1:15" s="8" customFormat="1" ht="19.5" customHeight="1">
      <c r="A288" s="40"/>
      <c r="B288" s="48" t="s">
        <v>314</v>
      </c>
      <c r="C288" s="227" t="s">
        <v>33</v>
      </c>
      <c r="D288" s="228" t="s">
        <v>27</v>
      </c>
      <c r="E288" s="46">
        <f t="shared" si="45"/>
        <v>4.699999999999999</v>
      </c>
      <c r="F288" s="46">
        <f t="shared" si="46"/>
        <v>4.6</v>
      </c>
      <c r="G288" s="237"/>
      <c r="H288" s="237">
        <v>4.6</v>
      </c>
      <c r="I288" s="237"/>
      <c r="J288" s="46">
        <f t="shared" si="47"/>
        <v>0.1</v>
      </c>
      <c r="K288" s="237">
        <v>0.1</v>
      </c>
      <c r="L288" s="237"/>
      <c r="M288" s="82" t="s">
        <v>315</v>
      </c>
      <c r="N288" s="82">
        <v>13367825898</v>
      </c>
      <c r="O288" s="166"/>
    </row>
    <row r="289" spans="1:15" s="8" customFormat="1" ht="19.5" customHeight="1">
      <c r="A289" s="40"/>
      <c r="B289" s="48"/>
      <c r="C289" s="58" t="s">
        <v>34</v>
      </c>
      <c r="D289" s="40" t="s">
        <v>27</v>
      </c>
      <c r="E289" s="46">
        <f t="shared" si="45"/>
        <v>6.7</v>
      </c>
      <c r="F289" s="46">
        <f t="shared" si="46"/>
        <v>6.5</v>
      </c>
      <c r="G289" s="238"/>
      <c r="H289" s="46">
        <v>6.5</v>
      </c>
      <c r="I289" s="46"/>
      <c r="J289" s="46">
        <f t="shared" si="47"/>
        <v>0.2</v>
      </c>
      <c r="K289" s="46">
        <v>0.2</v>
      </c>
      <c r="L289" s="46"/>
      <c r="M289" s="82"/>
      <c r="N289" s="82"/>
      <c r="O289" s="166"/>
    </row>
    <row r="290" spans="1:15" s="4" customFormat="1" ht="19.5" customHeight="1">
      <c r="A290" s="28" t="s">
        <v>316</v>
      </c>
      <c r="B290" s="56" t="s">
        <v>316</v>
      </c>
      <c r="C290" s="34" t="s">
        <v>10</v>
      </c>
      <c r="D290" s="57" t="s">
        <v>27</v>
      </c>
      <c r="E290" s="34">
        <f t="shared" si="45"/>
        <v>181.2</v>
      </c>
      <c r="F290" s="34">
        <f t="shared" si="46"/>
        <v>0</v>
      </c>
      <c r="G290" s="34">
        <f>SUM(G291:G293)</f>
        <v>0</v>
      </c>
      <c r="H290" s="34">
        <f>SUM(H291:H293)</f>
        <v>0</v>
      </c>
      <c r="I290" s="34">
        <f>SUM(I291:I293)</f>
        <v>0</v>
      </c>
      <c r="J290" s="34">
        <f t="shared" si="47"/>
        <v>181.2</v>
      </c>
      <c r="K290" s="34">
        <f>SUM(K291:K293)</f>
        <v>0</v>
      </c>
      <c r="L290" s="34">
        <f>SUM(L291:L293)</f>
        <v>181.2</v>
      </c>
      <c r="M290" s="57"/>
      <c r="N290" s="57"/>
      <c r="O290" s="72"/>
    </row>
    <row r="291" spans="1:15" s="8" customFormat="1" ht="19.5" customHeight="1">
      <c r="A291" s="29"/>
      <c r="B291" s="48" t="s">
        <v>317</v>
      </c>
      <c r="C291" s="58" t="s">
        <v>34</v>
      </c>
      <c r="D291" s="45" t="s">
        <v>27</v>
      </c>
      <c r="E291" s="46">
        <f t="shared" si="45"/>
        <v>145</v>
      </c>
      <c r="F291" s="46">
        <f t="shared" si="46"/>
        <v>0</v>
      </c>
      <c r="G291" s="63"/>
      <c r="H291" s="63"/>
      <c r="I291" s="63"/>
      <c r="J291" s="46">
        <f t="shared" si="47"/>
        <v>145</v>
      </c>
      <c r="K291" s="63"/>
      <c r="L291" s="63">
        <v>145</v>
      </c>
      <c r="M291" s="86" t="s">
        <v>318</v>
      </c>
      <c r="N291" s="86">
        <v>13978165555</v>
      </c>
      <c r="O291" s="85"/>
    </row>
    <row r="292" spans="1:15" s="8" customFormat="1" ht="19.5" customHeight="1">
      <c r="A292" s="29"/>
      <c r="B292" s="48"/>
      <c r="C292" s="226" t="s">
        <v>33</v>
      </c>
      <c r="D292" s="45" t="s">
        <v>27</v>
      </c>
      <c r="E292" s="46">
        <f t="shared" si="45"/>
        <v>35</v>
      </c>
      <c r="F292" s="46">
        <f t="shared" si="46"/>
        <v>0</v>
      </c>
      <c r="G292" s="64"/>
      <c r="H292" s="64"/>
      <c r="I292" s="64"/>
      <c r="J292" s="46">
        <f t="shared" si="47"/>
        <v>35</v>
      </c>
      <c r="K292" s="64"/>
      <c r="L292" s="64">
        <v>35</v>
      </c>
      <c r="M292" s="86"/>
      <c r="N292" s="86"/>
      <c r="O292" s="85"/>
    </row>
    <row r="293" spans="1:15" s="8" customFormat="1" ht="27" customHeight="1">
      <c r="A293" s="29"/>
      <c r="B293" s="54" t="s">
        <v>319</v>
      </c>
      <c r="C293" s="226" t="s">
        <v>34</v>
      </c>
      <c r="D293" s="45" t="s">
        <v>27</v>
      </c>
      <c r="E293" s="46">
        <f t="shared" si="45"/>
        <v>1.2</v>
      </c>
      <c r="F293" s="46">
        <f t="shared" si="46"/>
        <v>0</v>
      </c>
      <c r="G293" s="64"/>
      <c r="H293" s="64"/>
      <c r="I293" s="64"/>
      <c r="J293" s="46">
        <f t="shared" si="47"/>
        <v>1.2</v>
      </c>
      <c r="K293" s="64"/>
      <c r="L293" s="64">
        <v>1.2</v>
      </c>
      <c r="M293" s="163" t="s">
        <v>320</v>
      </c>
      <c r="N293" s="163">
        <v>13788618707</v>
      </c>
      <c r="O293" s="85"/>
    </row>
    <row r="294" spans="1:15" s="8" customFormat="1" ht="19.5" customHeight="1">
      <c r="A294" s="40" t="s">
        <v>321</v>
      </c>
      <c r="B294" s="33" t="s">
        <v>321</v>
      </c>
      <c r="C294" s="229" t="s">
        <v>10</v>
      </c>
      <c r="D294" s="230"/>
      <c r="E294" s="34">
        <f t="shared" si="45"/>
        <v>3503.29</v>
      </c>
      <c r="F294" s="34">
        <f t="shared" si="46"/>
        <v>2128.0299999999997</v>
      </c>
      <c r="G294" s="95">
        <f>SUM(G295+G298+G301+G304+G305+G306+G307+G311+G312+G324)</f>
        <v>157</v>
      </c>
      <c r="H294" s="95">
        <f>SUM(H295+H298+H301+H304+H305+H306+H307+H311+H312+H324)</f>
        <v>64</v>
      </c>
      <c r="I294" s="95">
        <f>SUM(I295+I298+I301+I304+I305+I306+I307+I311+I312+I324)</f>
        <v>1907.03</v>
      </c>
      <c r="J294" s="34">
        <f t="shared" si="47"/>
        <v>1375.2600000000002</v>
      </c>
      <c r="K294" s="95">
        <f>SUM(K295+K298+K301+K304+K305+K306+K307+K311+K312+K324)</f>
        <v>246.67</v>
      </c>
      <c r="L294" s="95">
        <f>SUM(L295+L298+L301+L304+L305+L306+L307+L311+L312+L324)</f>
        <v>1128.5900000000001</v>
      </c>
      <c r="M294" s="50"/>
      <c r="N294" s="50"/>
      <c r="O294" s="72"/>
    </row>
    <row r="295" spans="1:15" s="7" customFormat="1" ht="19.5" customHeight="1">
      <c r="A295" s="40"/>
      <c r="B295" s="112" t="s">
        <v>322</v>
      </c>
      <c r="C295" s="32" t="s">
        <v>10</v>
      </c>
      <c r="D295" s="30"/>
      <c r="E295" s="32">
        <f t="shared" si="45"/>
        <v>64.77000000000001</v>
      </c>
      <c r="F295" s="32">
        <f t="shared" si="46"/>
        <v>0</v>
      </c>
      <c r="G295" s="32">
        <f>SUM(G296:G297)</f>
        <v>0</v>
      </c>
      <c r="H295" s="32">
        <f>SUM(H296:H297)</f>
        <v>0</v>
      </c>
      <c r="I295" s="32">
        <f>SUM(I296:I297)</f>
        <v>0</v>
      </c>
      <c r="J295" s="32">
        <f t="shared" si="47"/>
        <v>64.77000000000001</v>
      </c>
      <c r="K295" s="32">
        <f>SUM(K296:K297)</f>
        <v>0</v>
      </c>
      <c r="L295" s="32">
        <f>SUM(L296:L297)</f>
        <v>64.77000000000001</v>
      </c>
      <c r="M295" s="30"/>
      <c r="N295" s="30"/>
      <c r="O295" s="71"/>
    </row>
    <row r="296" spans="1:15" s="9" customFormat="1" ht="19.5" customHeight="1">
      <c r="A296" s="40"/>
      <c r="B296" s="231"/>
      <c r="C296" s="39" t="s">
        <v>33</v>
      </c>
      <c r="D296" s="102" t="s">
        <v>27</v>
      </c>
      <c r="E296" s="32">
        <f t="shared" si="45"/>
        <v>16.17</v>
      </c>
      <c r="F296" s="32">
        <f t="shared" si="46"/>
        <v>0</v>
      </c>
      <c r="G296" s="46"/>
      <c r="H296" s="46"/>
      <c r="I296" s="46"/>
      <c r="J296" s="32">
        <f t="shared" si="47"/>
        <v>16.17</v>
      </c>
      <c r="K296" s="46">
        <v>0</v>
      </c>
      <c r="L296" s="46">
        <v>16.17</v>
      </c>
      <c r="M296" s="88" t="s">
        <v>323</v>
      </c>
      <c r="N296" s="248" t="s">
        <v>324</v>
      </c>
      <c r="O296" s="249"/>
    </row>
    <row r="297" spans="1:15" s="9" customFormat="1" ht="19.5" customHeight="1">
      <c r="A297" s="40"/>
      <c r="B297" s="231"/>
      <c r="C297" s="232" t="s">
        <v>34</v>
      </c>
      <c r="D297" s="102" t="s">
        <v>27</v>
      </c>
      <c r="E297" s="239">
        <f t="shared" si="45"/>
        <v>48.6</v>
      </c>
      <c r="F297" s="239">
        <f t="shared" si="46"/>
        <v>0</v>
      </c>
      <c r="G297" s="240"/>
      <c r="H297" s="240"/>
      <c r="I297" s="240"/>
      <c r="J297" s="239">
        <f t="shared" si="47"/>
        <v>48.6</v>
      </c>
      <c r="K297" s="63">
        <v>0</v>
      </c>
      <c r="L297" s="63">
        <v>48.6</v>
      </c>
      <c r="M297" s="250"/>
      <c r="N297" s="251"/>
      <c r="O297" s="252"/>
    </row>
    <row r="298" spans="1:15" s="17" customFormat="1" ht="19.5" customHeight="1">
      <c r="A298" s="40"/>
      <c r="B298" s="111" t="s">
        <v>325</v>
      </c>
      <c r="C298" s="68" t="s">
        <v>10</v>
      </c>
      <c r="D298" s="102"/>
      <c r="E298" s="68">
        <f t="shared" si="45"/>
        <v>2</v>
      </c>
      <c r="F298" s="68">
        <f t="shared" si="46"/>
        <v>0</v>
      </c>
      <c r="G298" s="68">
        <f>SUM(G299:G300)</f>
        <v>0</v>
      </c>
      <c r="H298" s="68">
        <f>SUM(H299:H300)</f>
        <v>0</v>
      </c>
      <c r="I298" s="68">
        <f>SUM(I299:I300)</f>
        <v>0</v>
      </c>
      <c r="J298" s="68">
        <f t="shared" si="47"/>
        <v>2</v>
      </c>
      <c r="K298" s="68">
        <f>SUM(K299:K300)</f>
        <v>0</v>
      </c>
      <c r="L298" s="68">
        <f>SUM(L299:L300)</f>
        <v>2</v>
      </c>
      <c r="M298" s="102"/>
      <c r="N298" s="102"/>
      <c r="O298" s="253"/>
    </row>
    <row r="299" spans="1:15" s="18" customFormat="1" ht="19.5" customHeight="1">
      <c r="A299" s="40"/>
      <c r="B299" s="111"/>
      <c r="C299" s="233" t="s">
        <v>34</v>
      </c>
      <c r="D299" s="102" t="s">
        <v>27</v>
      </c>
      <c r="E299" s="68">
        <f t="shared" si="45"/>
        <v>0.3</v>
      </c>
      <c r="F299" s="68">
        <f t="shared" si="46"/>
        <v>0</v>
      </c>
      <c r="G299" s="68"/>
      <c r="H299" s="68"/>
      <c r="I299" s="68"/>
      <c r="J299" s="68">
        <f t="shared" si="47"/>
        <v>0.3</v>
      </c>
      <c r="K299" s="68"/>
      <c r="L299" s="68">
        <v>0.3</v>
      </c>
      <c r="M299" s="102" t="s">
        <v>326</v>
      </c>
      <c r="N299" s="102">
        <v>15994477008</v>
      </c>
      <c r="O299" s="254"/>
    </row>
    <row r="300" spans="1:15" s="18" customFormat="1" ht="19.5" customHeight="1">
      <c r="A300" s="40"/>
      <c r="B300" s="111"/>
      <c r="C300" s="233" t="s">
        <v>33</v>
      </c>
      <c r="D300" s="102" t="s">
        <v>27</v>
      </c>
      <c r="E300" s="68">
        <f t="shared" si="45"/>
        <v>1.7</v>
      </c>
      <c r="F300" s="68">
        <f t="shared" si="46"/>
        <v>0</v>
      </c>
      <c r="G300" s="66"/>
      <c r="H300" s="66"/>
      <c r="I300" s="66"/>
      <c r="J300" s="68">
        <f t="shared" si="47"/>
        <v>1.7</v>
      </c>
      <c r="K300" s="66"/>
      <c r="L300" s="66">
        <v>1.7</v>
      </c>
      <c r="M300" s="102"/>
      <c r="N300" s="102"/>
      <c r="O300" s="255"/>
    </row>
    <row r="301" spans="1:15" s="9" customFormat="1" ht="19.5" customHeight="1">
      <c r="A301" s="40"/>
      <c r="B301" s="52" t="s">
        <v>327</v>
      </c>
      <c r="C301" s="32" t="s">
        <v>10</v>
      </c>
      <c r="D301" s="40"/>
      <c r="E301" s="32">
        <f t="shared" si="45"/>
        <v>13</v>
      </c>
      <c r="F301" s="32">
        <f t="shared" si="46"/>
        <v>0</v>
      </c>
      <c r="G301" s="46">
        <f aca="true" t="shared" si="48" ref="G301:L301">SUM(G302:G303)</f>
        <v>0</v>
      </c>
      <c r="H301" s="46">
        <f t="shared" si="48"/>
        <v>0</v>
      </c>
      <c r="I301" s="46">
        <f t="shared" si="48"/>
        <v>0</v>
      </c>
      <c r="J301" s="32">
        <f t="shared" si="47"/>
        <v>13</v>
      </c>
      <c r="K301" s="46">
        <f t="shared" si="48"/>
        <v>3</v>
      </c>
      <c r="L301" s="46">
        <f t="shared" si="48"/>
        <v>10</v>
      </c>
      <c r="M301" s="134" t="s">
        <v>328</v>
      </c>
      <c r="N301" s="134">
        <v>13768775046</v>
      </c>
      <c r="O301" s="246"/>
    </row>
    <row r="302" spans="1:15" s="9" customFormat="1" ht="19.5" customHeight="1">
      <c r="A302" s="40"/>
      <c r="B302" s="234"/>
      <c r="C302" s="32" t="s">
        <v>178</v>
      </c>
      <c r="D302" s="40" t="s">
        <v>27</v>
      </c>
      <c r="E302" s="32">
        <f t="shared" si="45"/>
        <v>10</v>
      </c>
      <c r="F302" s="32">
        <f t="shared" si="46"/>
        <v>0</v>
      </c>
      <c r="G302" s="46"/>
      <c r="H302" s="46"/>
      <c r="I302" s="46"/>
      <c r="J302" s="32">
        <f t="shared" si="47"/>
        <v>10</v>
      </c>
      <c r="K302" s="46"/>
      <c r="L302" s="46">
        <v>10</v>
      </c>
      <c r="M302" s="135"/>
      <c r="N302" s="135"/>
      <c r="O302" s="256"/>
    </row>
    <row r="303" spans="1:15" s="9" customFormat="1" ht="19.5" customHeight="1">
      <c r="A303" s="40"/>
      <c r="B303" s="53"/>
      <c r="C303" s="32" t="s">
        <v>22</v>
      </c>
      <c r="D303" s="40" t="s">
        <v>23</v>
      </c>
      <c r="E303" s="32">
        <f t="shared" si="45"/>
        <v>3</v>
      </c>
      <c r="F303" s="32">
        <f t="shared" si="46"/>
        <v>0</v>
      </c>
      <c r="G303" s="46"/>
      <c r="H303" s="46"/>
      <c r="I303" s="46"/>
      <c r="J303" s="32">
        <f t="shared" si="47"/>
        <v>3</v>
      </c>
      <c r="K303" s="46">
        <v>3</v>
      </c>
      <c r="L303" s="46"/>
      <c r="M303" s="136"/>
      <c r="N303" s="136"/>
      <c r="O303" s="247"/>
    </row>
    <row r="304" spans="1:15" s="9" customFormat="1" ht="19.5" customHeight="1">
      <c r="A304" s="40"/>
      <c r="B304" s="54" t="s">
        <v>329</v>
      </c>
      <c r="C304" s="46" t="s">
        <v>33</v>
      </c>
      <c r="D304" s="40" t="s">
        <v>27</v>
      </c>
      <c r="E304" s="32">
        <f t="shared" si="45"/>
        <v>0.8</v>
      </c>
      <c r="F304" s="32">
        <f t="shared" si="46"/>
        <v>0</v>
      </c>
      <c r="G304" s="46">
        <v>0</v>
      </c>
      <c r="H304" s="46">
        <v>0</v>
      </c>
      <c r="I304" s="46">
        <v>0</v>
      </c>
      <c r="J304" s="32">
        <f t="shared" si="47"/>
        <v>0.8</v>
      </c>
      <c r="K304" s="46">
        <v>0</v>
      </c>
      <c r="L304" s="46">
        <v>0.8</v>
      </c>
      <c r="M304" s="40" t="s">
        <v>330</v>
      </c>
      <c r="N304" s="40">
        <v>18178225659</v>
      </c>
      <c r="O304" s="63"/>
    </row>
    <row r="305" spans="1:15" s="19" customFormat="1" ht="19.5" customHeight="1">
      <c r="A305" s="40"/>
      <c r="B305" s="91" t="s">
        <v>331</v>
      </c>
      <c r="C305" s="32" t="s">
        <v>34</v>
      </c>
      <c r="D305" s="31" t="s">
        <v>27</v>
      </c>
      <c r="E305" s="32">
        <f t="shared" si="45"/>
        <v>20</v>
      </c>
      <c r="F305" s="32">
        <f t="shared" si="46"/>
        <v>0</v>
      </c>
      <c r="G305" s="32">
        <v>0</v>
      </c>
      <c r="H305" s="32">
        <v>0</v>
      </c>
      <c r="I305" s="32">
        <v>0</v>
      </c>
      <c r="J305" s="32">
        <f t="shared" si="47"/>
        <v>20</v>
      </c>
      <c r="K305" s="32">
        <v>0</v>
      </c>
      <c r="L305" s="32">
        <v>20</v>
      </c>
      <c r="M305" s="31" t="s">
        <v>332</v>
      </c>
      <c r="N305" s="31">
        <v>18107779969</v>
      </c>
      <c r="O305" s="71"/>
    </row>
    <row r="306" spans="1:15" s="9" customFormat="1" ht="19.5" customHeight="1">
      <c r="A306" s="40"/>
      <c r="B306" s="91" t="s">
        <v>333</v>
      </c>
      <c r="C306" s="46" t="s">
        <v>34</v>
      </c>
      <c r="D306" s="31" t="s">
        <v>27</v>
      </c>
      <c r="E306" s="32">
        <f t="shared" si="45"/>
        <v>20.69</v>
      </c>
      <c r="F306" s="32">
        <f t="shared" si="46"/>
        <v>0</v>
      </c>
      <c r="G306" s="46"/>
      <c r="H306" s="46"/>
      <c r="I306" s="46"/>
      <c r="J306" s="32">
        <f t="shared" si="47"/>
        <v>20.69</v>
      </c>
      <c r="K306" s="46"/>
      <c r="L306" s="241">
        <v>20.69</v>
      </c>
      <c r="M306" s="31" t="s">
        <v>334</v>
      </c>
      <c r="N306" s="31">
        <v>19197722340</v>
      </c>
      <c r="O306" s="46"/>
    </row>
    <row r="307" spans="1:15" s="19" customFormat="1" ht="19.5" customHeight="1">
      <c r="A307" s="40"/>
      <c r="B307" s="54" t="s">
        <v>335</v>
      </c>
      <c r="C307" s="32" t="s">
        <v>10</v>
      </c>
      <c r="D307" s="31"/>
      <c r="E307" s="32">
        <f t="shared" si="45"/>
        <v>2627.16</v>
      </c>
      <c r="F307" s="32">
        <f t="shared" si="46"/>
        <v>1780.34</v>
      </c>
      <c r="G307" s="32">
        <f>SUM(G308:G310)</f>
        <v>0</v>
      </c>
      <c r="H307" s="32">
        <f>SUM(H308:H310)</f>
        <v>0</v>
      </c>
      <c r="I307" s="32">
        <f>SUM(I308:I310)</f>
        <v>1780.34</v>
      </c>
      <c r="J307" s="32">
        <f t="shared" si="47"/>
        <v>846.82</v>
      </c>
      <c r="K307" s="32">
        <f>SUM(K308:K310)</f>
        <v>0</v>
      </c>
      <c r="L307" s="32">
        <f>SUM(L308:L310)</f>
        <v>846.82</v>
      </c>
      <c r="M307" s="31" t="s">
        <v>336</v>
      </c>
      <c r="N307" s="159" t="s">
        <v>337</v>
      </c>
      <c r="O307" s="71"/>
    </row>
    <row r="308" spans="1:15" s="9" customFormat="1" ht="19.5" customHeight="1">
      <c r="A308" s="40"/>
      <c r="B308" s="54"/>
      <c r="C308" s="46" t="s">
        <v>34</v>
      </c>
      <c r="D308" s="31" t="s">
        <v>27</v>
      </c>
      <c r="E308" s="32">
        <f t="shared" si="45"/>
        <v>2357.16</v>
      </c>
      <c r="F308" s="32">
        <f t="shared" si="46"/>
        <v>1595.34</v>
      </c>
      <c r="G308" s="63"/>
      <c r="H308" s="46">
        <v>0</v>
      </c>
      <c r="I308" s="46">
        <v>1595.34</v>
      </c>
      <c r="J308" s="32">
        <f t="shared" si="47"/>
        <v>761.82</v>
      </c>
      <c r="K308" s="46"/>
      <c r="L308" s="46">
        <v>761.82</v>
      </c>
      <c r="M308" s="31"/>
      <c r="N308" s="159"/>
      <c r="O308" s="46"/>
    </row>
    <row r="309" spans="1:15" s="9" customFormat="1" ht="19.5" customHeight="1">
      <c r="A309" s="40"/>
      <c r="B309" s="54"/>
      <c r="C309" s="46" t="s">
        <v>33</v>
      </c>
      <c r="D309" s="31" t="s">
        <v>27</v>
      </c>
      <c r="E309" s="32">
        <f t="shared" si="45"/>
        <v>265</v>
      </c>
      <c r="F309" s="32">
        <f t="shared" si="46"/>
        <v>185</v>
      </c>
      <c r="G309" s="63"/>
      <c r="H309" s="63">
        <v>0</v>
      </c>
      <c r="I309" s="63">
        <v>185</v>
      </c>
      <c r="J309" s="32">
        <f t="shared" si="47"/>
        <v>80</v>
      </c>
      <c r="K309" s="85"/>
      <c r="L309" s="46">
        <v>80</v>
      </c>
      <c r="M309" s="31"/>
      <c r="N309" s="159"/>
      <c r="O309" s="63"/>
    </row>
    <row r="310" spans="1:15" s="9" customFormat="1" ht="19.5" customHeight="1">
      <c r="A310" s="40"/>
      <c r="B310" s="54"/>
      <c r="C310" s="46" t="s">
        <v>36</v>
      </c>
      <c r="D310" s="31" t="s">
        <v>27</v>
      </c>
      <c r="E310" s="32">
        <f t="shared" si="45"/>
        <v>5</v>
      </c>
      <c r="F310" s="32">
        <f t="shared" si="46"/>
        <v>0</v>
      </c>
      <c r="G310" s="63"/>
      <c r="H310" s="63"/>
      <c r="I310" s="63"/>
      <c r="J310" s="32">
        <f t="shared" si="47"/>
        <v>5</v>
      </c>
      <c r="K310" s="63"/>
      <c r="L310" s="46">
        <v>5</v>
      </c>
      <c r="M310" s="31"/>
      <c r="N310" s="159"/>
      <c r="O310" s="85"/>
    </row>
    <row r="311" spans="1:15" s="19" customFormat="1" ht="21.75" customHeight="1">
      <c r="A311" s="40"/>
      <c r="B311" s="91" t="s">
        <v>338</v>
      </c>
      <c r="C311" s="32" t="s">
        <v>34</v>
      </c>
      <c r="D311" s="31" t="s">
        <v>27</v>
      </c>
      <c r="E311" s="32">
        <f t="shared" si="45"/>
        <v>205.2</v>
      </c>
      <c r="F311" s="32">
        <f t="shared" si="46"/>
        <v>126.69</v>
      </c>
      <c r="G311" s="32">
        <v>0</v>
      </c>
      <c r="H311" s="32">
        <v>0</v>
      </c>
      <c r="I311" s="32">
        <v>126.69</v>
      </c>
      <c r="J311" s="32">
        <f t="shared" si="47"/>
        <v>78.51</v>
      </c>
      <c r="K311" s="32">
        <v>0</v>
      </c>
      <c r="L311" s="32">
        <v>78.51</v>
      </c>
      <c r="M311" s="31" t="s">
        <v>339</v>
      </c>
      <c r="N311" s="31">
        <v>13768680655</v>
      </c>
      <c r="O311" s="71"/>
    </row>
    <row r="312" spans="1:15" s="20" customFormat="1" ht="19.5" customHeight="1">
      <c r="A312" s="40"/>
      <c r="B312" s="54" t="s">
        <v>340</v>
      </c>
      <c r="C312" s="235" t="s">
        <v>10</v>
      </c>
      <c r="D312" s="236"/>
      <c r="E312" s="46">
        <f t="shared" si="45"/>
        <v>230.72</v>
      </c>
      <c r="F312" s="46">
        <f t="shared" si="46"/>
        <v>64</v>
      </c>
      <c r="G312" s="235">
        <f>SUM(G313:G323)</f>
        <v>0</v>
      </c>
      <c r="H312" s="235">
        <f>SUM(H313:H323)</f>
        <v>64</v>
      </c>
      <c r="I312" s="235">
        <f>SUM(I313:I323)</f>
        <v>0</v>
      </c>
      <c r="J312" s="32">
        <f t="shared" si="47"/>
        <v>166.72</v>
      </c>
      <c r="K312" s="235">
        <f>SUM(K313:K323)</f>
        <v>81.72</v>
      </c>
      <c r="L312" s="235">
        <f>SUM(L313:L323)</f>
        <v>85</v>
      </c>
      <c r="M312" s="236"/>
      <c r="N312" s="236"/>
      <c r="O312" s="257"/>
    </row>
    <row r="313" spans="1:15" s="20" customFormat="1" ht="19.5" customHeight="1">
      <c r="A313" s="40"/>
      <c r="B313" s="54"/>
      <c r="C313" s="46" t="s">
        <v>22</v>
      </c>
      <c r="D313" s="40" t="s">
        <v>23</v>
      </c>
      <c r="E313" s="46">
        <f aca="true" t="shared" si="49" ref="E313:E326">SUM(F313+J313)</f>
        <v>1.16</v>
      </c>
      <c r="F313" s="46">
        <f aca="true" t="shared" si="50" ref="F313:F326">SUM(G313:I313)</f>
        <v>0</v>
      </c>
      <c r="G313" s="46"/>
      <c r="H313" s="46"/>
      <c r="I313" s="46"/>
      <c r="J313" s="32">
        <f aca="true" t="shared" si="51" ref="J313:J326">SUM(K313:L313)</f>
        <v>1.16</v>
      </c>
      <c r="K313" s="46">
        <v>1.16</v>
      </c>
      <c r="L313" s="46"/>
      <c r="M313" s="236" t="s">
        <v>341</v>
      </c>
      <c r="N313" s="258" t="s">
        <v>342</v>
      </c>
      <c r="O313" s="235"/>
    </row>
    <row r="314" spans="1:15" s="20" customFormat="1" ht="19.5" customHeight="1">
      <c r="A314" s="40"/>
      <c r="B314" s="54"/>
      <c r="C314" s="46" t="s">
        <v>26</v>
      </c>
      <c r="D314" s="40" t="s">
        <v>27</v>
      </c>
      <c r="E314" s="46">
        <f t="shared" si="49"/>
        <v>0.49</v>
      </c>
      <c r="F314" s="46">
        <f t="shared" si="50"/>
        <v>0</v>
      </c>
      <c r="G314" s="63"/>
      <c r="H314" s="63"/>
      <c r="I314" s="63"/>
      <c r="J314" s="32">
        <f t="shared" si="51"/>
        <v>0.49</v>
      </c>
      <c r="K314" s="63">
        <v>0.49</v>
      </c>
      <c r="L314" s="63"/>
      <c r="M314" s="236"/>
      <c r="N314" s="258"/>
      <c r="O314" s="235"/>
    </row>
    <row r="315" spans="1:15" s="20" customFormat="1" ht="19.5" customHeight="1">
      <c r="A315" s="40"/>
      <c r="B315" s="54"/>
      <c r="C315" s="46" t="s">
        <v>28</v>
      </c>
      <c r="D315" s="40" t="s">
        <v>27</v>
      </c>
      <c r="E315" s="46">
        <f t="shared" si="49"/>
        <v>0.04</v>
      </c>
      <c r="F315" s="46">
        <f t="shared" si="50"/>
        <v>0</v>
      </c>
      <c r="G315" s="63"/>
      <c r="H315" s="63"/>
      <c r="I315" s="63"/>
      <c r="J315" s="32">
        <f t="shared" si="51"/>
        <v>0.04</v>
      </c>
      <c r="K315" s="63">
        <v>0.04</v>
      </c>
      <c r="L315" s="46"/>
      <c r="M315" s="236"/>
      <c r="N315" s="258"/>
      <c r="O315" s="235"/>
    </row>
    <row r="316" spans="1:15" s="20" customFormat="1" ht="19.5" customHeight="1">
      <c r="A316" s="40"/>
      <c r="B316" s="54"/>
      <c r="C316" s="46" t="s">
        <v>29</v>
      </c>
      <c r="D316" s="40" t="s">
        <v>27</v>
      </c>
      <c r="E316" s="46">
        <f t="shared" si="49"/>
        <v>0.9</v>
      </c>
      <c r="F316" s="46">
        <f t="shared" si="50"/>
        <v>0</v>
      </c>
      <c r="G316" s="63"/>
      <c r="H316" s="63"/>
      <c r="I316" s="63"/>
      <c r="J316" s="32">
        <f t="shared" si="51"/>
        <v>0.9</v>
      </c>
      <c r="K316" s="63">
        <v>0.9</v>
      </c>
      <c r="L316" s="63"/>
      <c r="M316" s="236"/>
      <c r="N316" s="258"/>
      <c r="O316" s="257"/>
    </row>
    <row r="317" spans="1:15" s="20" customFormat="1" ht="19.5" customHeight="1">
      <c r="A317" s="40"/>
      <c r="B317" s="54"/>
      <c r="C317" s="46" t="s">
        <v>30</v>
      </c>
      <c r="D317" s="40" t="s">
        <v>27</v>
      </c>
      <c r="E317" s="46">
        <f t="shared" si="49"/>
        <v>0.09</v>
      </c>
      <c r="F317" s="46">
        <f t="shared" si="50"/>
        <v>0</v>
      </c>
      <c r="G317" s="63"/>
      <c r="H317" s="63"/>
      <c r="I317" s="63"/>
      <c r="J317" s="32">
        <f t="shared" si="51"/>
        <v>0.09</v>
      </c>
      <c r="K317" s="63">
        <v>0.09</v>
      </c>
      <c r="L317" s="63"/>
      <c r="M317" s="236"/>
      <c r="N317" s="258"/>
      <c r="O317" s="257"/>
    </row>
    <row r="318" spans="1:15" s="20" customFormat="1" ht="19.5" customHeight="1">
      <c r="A318" s="40"/>
      <c r="B318" s="54"/>
      <c r="C318" s="46" t="s">
        <v>31</v>
      </c>
      <c r="D318" s="40" t="s">
        <v>27</v>
      </c>
      <c r="E318" s="46">
        <f t="shared" si="49"/>
        <v>0.1</v>
      </c>
      <c r="F318" s="46">
        <f t="shared" si="50"/>
        <v>0</v>
      </c>
      <c r="G318" s="63"/>
      <c r="H318" s="63"/>
      <c r="I318" s="63"/>
      <c r="J318" s="32">
        <f t="shared" si="51"/>
        <v>0.1</v>
      </c>
      <c r="K318" s="63">
        <v>0.1</v>
      </c>
      <c r="L318" s="63"/>
      <c r="M318" s="236"/>
      <c r="N318" s="258"/>
      <c r="O318" s="257"/>
    </row>
    <row r="319" spans="1:15" s="20" customFormat="1" ht="19.5" customHeight="1">
      <c r="A319" s="40"/>
      <c r="B319" s="54"/>
      <c r="C319" s="46" t="s">
        <v>32</v>
      </c>
      <c r="D319" s="40" t="s">
        <v>27</v>
      </c>
      <c r="E319" s="46">
        <f t="shared" si="49"/>
        <v>0.1</v>
      </c>
      <c r="F319" s="46">
        <f t="shared" si="50"/>
        <v>0</v>
      </c>
      <c r="G319" s="63"/>
      <c r="H319" s="63"/>
      <c r="I319" s="63"/>
      <c r="J319" s="32">
        <f t="shared" si="51"/>
        <v>0.1</v>
      </c>
      <c r="K319" s="63">
        <v>0.1</v>
      </c>
      <c r="L319" s="63"/>
      <c r="M319" s="236"/>
      <c r="N319" s="258"/>
      <c r="O319" s="257"/>
    </row>
    <row r="320" spans="1:15" s="20" customFormat="1" ht="19.5" customHeight="1">
      <c r="A320" s="40"/>
      <c r="B320" s="54"/>
      <c r="C320" s="46" t="s">
        <v>33</v>
      </c>
      <c r="D320" s="40" t="s">
        <v>27</v>
      </c>
      <c r="E320" s="46">
        <f t="shared" si="49"/>
        <v>5</v>
      </c>
      <c r="F320" s="46">
        <f t="shared" si="50"/>
        <v>0</v>
      </c>
      <c r="G320" s="63"/>
      <c r="H320" s="63">
        <v>0</v>
      </c>
      <c r="I320" s="63"/>
      <c r="J320" s="32">
        <f t="shared" si="51"/>
        <v>5</v>
      </c>
      <c r="K320" s="63">
        <v>0</v>
      </c>
      <c r="L320" s="63">
        <v>5</v>
      </c>
      <c r="M320" s="236"/>
      <c r="N320" s="258"/>
      <c r="O320" s="259"/>
    </row>
    <row r="321" spans="1:15" s="20" customFormat="1" ht="19.5" customHeight="1">
      <c r="A321" s="40"/>
      <c r="B321" s="54"/>
      <c r="C321" s="46" t="s">
        <v>34</v>
      </c>
      <c r="D321" s="40" t="s">
        <v>27</v>
      </c>
      <c r="E321" s="46">
        <f t="shared" si="49"/>
        <v>211.84</v>
      </c>
      <c r="F321" s="46">
        <f t="shared" si="50"/>
        <v>60</v>
      </c>
      <c r="G321" s="63"/>
      <c r="H321" s="63">
        <v>60</v>
      </c>
      <c r="I321" s="63"/>
      <c r="J321" s="32">
        <f t="shared" si="51"/>
        <v>151.84</v>
      </c>
      <c r="K321" s="63">
        <v>71.84</v>
      </c>
      <c r="L321" s="63">
        <v>80</v>
      </c>
      <c r="M321" s="236"/>
      <c r="N321" s="258"/>
      <c r="O321" s="259"/>
    </row>
    <row r="322" spans="1:15" s="20" customFormat="1" ht="19.5" customHeight="1">
      <c r="A322" s="40"/>
      <c r="B322" s="54"/>
      <c r="C322" s="46" t="s">
        <v>35</v>
      </c>
      <c r="D322" s="40" t="s">
        <v>27</v>
      </c>
      <c r="E322" s="46">
        <f t="shared" si="49"/>
        <v>2</v>
      </c>
      <c r="F322" s="46">
        <f t="shared" si="50"/>
        <v>0</v>
      </c>
      <c r="G322" s="63"/>
      <c r="H322" s="63">
        <v>0</v>
      </c>
      <c r="I322" s="63"/>
      <c r="J322" s="32">
        <f t="shared" si="51"/>
        <v>2</v>
      </c>
      <c r="K322" s="63">
        <v>2</v>
      </c>
      <c r="L322" s="63">
        <v>0</v>
      </c>
      <c r="M322" s="236"/>
      <c r="N322" s="258"/>
      <c r="O322" s="259"/>
    </row>
    <row r="323" spans="1:15" s="20" customFormat="1" ht="19.5" customHeight="1">
      <c r="A323" s="40"/>
      <c r="B323" s="54"/>
      <c r="C323" s="46" t="s">
        <v>36</v>
      </c>
      <c r="D323" s="40" t="s">
        <v>27</v>
      </c>
      <c r="E323" s="46">
        <f t="shared" si="49"/>
        <v>9</v>
      </c>
      <c r="F323" s="46">
        <f t="shared" si="50"/>
        <v>4</v>
      </c>
      <c r="G323" s="63"/>
      <c r="H323" s="63">
        <v>4</v>
      </c>
      <c r="I323" s="46"/>
      <c r="J323" s="32">
        <f t="shared" si="51"/>
        <v>5</v>
      </c>
      <c r="K323" s="63">
        <v>5</v>
      </c>
      <c r="L323" s="63">
        <v>0</v>
      </c>
      <c r="M323" s="236"/>
      <c r="N323" s="258"/>
      <c r="O323" s="259"/>
    </row>
    <row r="324" spans="1:15" s="21" customFormat="1" ht="19.5" customHeight="1">
      <c r="A324" s="40"/>
      <c r="B324" s="54" t="s">
        <v>343</v>
      </c>
      <c r="C324" s="32" t="s">
        <v>20</v>
      </c>
      <c r="D324" s="40"/>
      <c r="E324" s="32">
        <f t="shared" si="49"/>
        <v>318.95</v>
      </c>
      <c r="F324" s="32">
        <f t="shared" si="50"/>
        <v>157</v>
      </c>
      <c r="G324" s="46">
        <f>SUM(G325:G326)</f>
        <v>157</v>
      </c>
      <c r="H324" s="46">
        <f>SUM(H325:H326)</f>
        <v>0</v>
      </c>
      <c r="I324" s="46">
        <f>SUM(I325:I326)</f>
        <v>0</v>
      </c>
      <c r="J324" s="32">
        <f t="shared" si="51"/>
        <v>161.95</v>
      </c>
      <c r="K324" s="46">
        <f>SUM(K325:K326)</f>
        <v>161.95</v>
      </c>
      <c r="L324" s="46">
        <f>SUM(L325:L326)</f>
        <v>0</v>
      </c>
      <c r="M324" s="40"/>
      <c r="N324" s="159"/>
      <c r="O324" s="46"/>
    </row>
    <row r="325" spans="1:15" s="9" customFormat="1" ht="19.5" customHeight="1">
      <c r="A325" s="40"/>
      <c r="B325" s="54"/>
      <c r="C325" s="46" t="s">
        <v>33</v>
      </c>
      <c r="D325" s="40" t="s">
        <v>27</v>
      </c>
      <c r="E325" s="32">
        <f t="shared" si="49"/>
        <v>15.549999999999999</v>
      </c>
      <c r="F325" s="32">
        <f t="shared" si="50"/>
        <v>0.6</v>
      </c>
      <c r="G325" s="46">
        <v>0.6</v>
      </c>
      <c r="H325" s="46"/>
      <c r="I325" s="46"/>
      <c r="J325" s="32">
        <f t="shared" si="51"/>
        <v>14.95</v>
      </c>
      <c r="K325" s="46">
        <v>14.95</v>
      </c>
      <c r="L325" s="46"/>
      <c r="M325" s="73" t="s">
        <v>344</v>
      </c>
      <c r="N325" s="74" t="s">
        <v>345</v>
      </c>
      <c r="O325" s="246"/>
    </row>
    <row r="326" spans="1:15" s="9" customFormat="1" ht="19.5" customHeight="1">
      <c r="A326" s="40"/>
      <c r="B326" s="54"/>
      <c r="C326" s="46" t="s">
        <v>34</v>
      </c>
      <c r="D326" s="40" t="s">
        <v>27</v>
      </c>
      <c r="E326" s="32">
        <f t="shared" si="49"/>
        <v>303.4</v>
      </c>
      <c r="F326" s="32">
        <f t="shared" si="50"/>
        <v>156.4</v>
      </c>
      <c r="G326" s="46">
        <v>156.4</v>
      </c>
      <c r="H326" s="46"/>
      <c r="I326" s="46"/>
      <c r="J326" s="32">
        <f t="shared" si="51"/>
        <v>147</v>
      </c>
      <c r="K326" s="46">
        <v>147</v>
      </c>
      <c r="L326" s="46"/>
      <c r="M326" s="79"/>
      <c r="N326" s="80"/>
      <c r="O326" s="247"/>
    </row>
    <row r="327" spans="2:14" ht="104.25" customHeight="1">
      <c r="B327" s="260" t="s">
        <v>346</v>
      </c>
      <c r="C327" s="260"/>
      <c r="D327" s="261"/>
      <c r="E327" s="260"/>
      <c r="F327" s="260"/>
      <c r="G327" s="260"/>
      <c r="H327" s="260"/>
      <c r="I327" s="260"/>
      <c r="J327" s="260"/>
      <c r="K327" s="260"/>
      <c r="L327" s="260"/>
      <c r="M327" s="261"/>
      <c r="N327" s="260"/>
    </row>
  </sheetData>
  <sheetProtection/>
  <mergeCells count="342">
    <mergeCell ref="B1:O1"/>
    <mergeCell ref="A2:O2"/>
    <mergeCell ref="E3:L3"/>
    <mergeCell ref="F4:I4"/>
    <mergeCell ref="J4:L4"/>
    <mergeCell ref="A7:B7"/>
    <mergeCell ref="B327:N327"/>
    <mergeCell ref="A3:A5"/>
    <mergeCell ref="A8:A33"/>
    <mergeCell ref="A34:A57"/>
    <mergeCell ref="A58:A74"/>
    <mergeCell ref="A75:A98"/>
    <mergeCell ref="A99:A101"/>
    <mergeCell ref="A102:A105"/>
    <mergeCell ref="A106:A110"/>
    <mergeCell ref="A111:A115"/>
    <mergeCell ref="A116:A136"/>
    <mergeCell ref="A137:A163"/>
    <mergeCell ref="A164:A175"/>
    <mergeCell ref="A176:A280"/>
    <mergeCell ref="A281:A289"/>
    <mergeCell ref="A290:A293"/>
    <mergeCell ref="A294:A326"/>
    <mergeCell ref="B3:B5"/>
    <mergeCell ref="B9:B19"/>
    <mergeCell ref="B20:B27"/>
    <mergeCell ref="B29:B31"/>
    <mergeCell ref="B32:B33"/>
    <mergeCell ref="B35:B36"/>
    <mergeCell ref="B38:B41"/>
    <mergeCell ref="B42:B48"/>
    <mergeCell ref="B49:B53"/>
    <mergeCell ref="B54:B55"/>
    <mergeCell ref="B59:B61"/>
    <mergeCell ref="B62:B65"/>
    <mergeCell ref="B66:B69"/>
    <mergeCell ref="B73:B74"/>
    <mergeCell ref="B76:B79"/>
    <mergeCell ref="B80:B81"/>
    <mergeCell ref="B82:B83"/>
    <mergeCell ref="B84:B85"/>
    <mergeCell ref="B86:B88"/>
    <mergeCell ref="B89:B90"/>
    <mergeCell ref="B91:B92"/>
    <mergeCell ref="B93:B94"/>
    <mergeCell ref="B100:B101"/>
    <mergeCell ref="B103:B104"/>
    <mergeCell ref="B107:B108"/>
    <mergeCell ref="B109:B110"/>
    <mergeCell ref="B112:B114"/>
    <mergeCell ref="B117:B118"/>
    <mergeCell ref="B119:B124"/>
    <mergeCell ref="B125:B128"/>
    <mergeCell ref="B129:B130"/>
    <mergeCell ref="B131:B132"/>
    <mergeCell ref="B133:B135"/>
    <mergeCell ref="B138:B139"/>
    <mergeCell ref="B140:B141"/>
    <mergeCell ref="B143:B144"/>
    <mergeCell ref="B145:B146"/>
    <mergeCell ref="B147:B148"/>
    <mergeCell ref="B154:B156"/>
    <mergeCell ref="B165:B166"/>
    <mergeCell ref="B167:B168"/>
    <mergeCell ref="B170:B171"/>
    <mergeCell ref="B172:B173"/>
    <mergeCell ref="B174:B175"/>
    <mergeCell ref="B178:B179"/>
    <mergeCell ref="B180:B182"/>
    <mergeCell ref="B183:B185"/>
    <mergeCell ref="B186:B188"/>
    <mergeCell ref="B189:B190"/>
    <mergeCell ref="B191:B192"/>
    <mergeCell ref="B193:B196"/>
    <mergeCell ref="B197:B198"/>
    <mergeCell ref="B199:B200"/>
    <mergeCell ref="B202:B203"/>
    <mergeCell ref="B204:B208"/>
    <mergeCell ref="B209:B210"/>
    <mergeCell ref="B211:B222"/>
    <mergeCell ref="B223:B227"/>
    <mergeCell ref="B228:B230"/>
    <mergeCell ref="B231:B235"/>
    <mergeCell ref="B236:B237"/>
    <mergeCell ref="B238:B241"/>
    <mergeCell ref="B242:B243"/>
    <mergeCell ref="B244:B250"/>
    <mergeCell ref="B251:B252"/>
    <mergeCell ref="B253:B254"/>
    <mergeCell ref="B255:B256"/>
    <mergeCell ref="B258:B260"/>
    <mergeCell ref="B263:B264"/>
    <mergeCell ref="B265:B267"/>
    <mergeCell ref="B268:B269"/>
    <mergeCell ref="B270:B271"/>
    <mergeCell ref="B272:B273"/>
    <mergeCell ref="B278:B279"/>
    <mergeCell ref="B284:B285"/>
    <mergeCell ref="B286:B287"/>
    <mergeCell ref="B288:B289"/>
    <mergeCell ref="B291:B292"/>
    <mergeCell ref="B295:B297"/>
    <mergeCell ref="B298:B300"/>
    <mergeCell ref="B301:B303"/>
    <mergeCell ref="B307:B310"/>
    <mergeCell ref="B312:B323"/>
    <mergeCell ref="B324:B326"/>
    <mergeCell ref="C3:C5"/>
    <mergeCell ref="D3:D5"/>
    <mergeCell ref="E4:E5"/>
    <mergeCell ref="M3:M5"/>
    <mergeCell ref="M9:M19"/>
    <mergeCell ref="M20:M27"/>
    <mergeCell ref="M29:M31"/>
    <mergeCell ref="M32:M33"/>
    <mergeCell ref="M35:M36"/>
    <mergeCell ref="M38:M41"/>
    <mergeCell ref="M42:M48"/>
    <mergeCell ref="M49:M53"/>
    <mergeCell ref="M54:M55"/>
    <mergeCell ref="M59:M61"/>
    <mergeCell ref="M62:M65"/>
    <mergeCell ref="M66:M69"/>
    <mergeCell ref="M73:M74"/>
    <mergeCell ref="M76:M79"/>
    <mergeCell ref="M80:M81"/>
    <mergeCell ref="M82:M83"/>
    <mergeCell ref="M84:M85"/>
    <mergeCell ref="M86:M88"/>
    <mergeCell ref="M89:M90"/>
    <mergeCell ref="M91:M92"/>
    <mergeCell ref="M93:M94"/>
    <mergeCell ref="M100:M101"/>
    <mergeCell ref="M103:M104"/>
    <mergeCell ref="M107:M108"/>
    <mergeCell ref="M109:M110"/>
    <mergeCell ref="M112:M114"/>
    <mergeCell ref="M117:M118"/>
    <mergeCell ref="M119:M124"/>
    <mergeCell ref="M125:M128"/>
    <mergeCell ref="M129:M130"/>
    <mergeCell ref="M131:M132"/>
    <mergeCell ref="M133:M135"/>
    <mergeCell ref="M138:M139"/>
    <mergeCell ref="M140:M141"/>
    <mergeCell ref="M143:M144"/>
    <mergeCell ref="M145:M146"/>
    <mergeCell ref="M147:M148"/>
    <mergeCell ref="M154:M156"/>
    <mergeCell ref="M165:M166"/>
    <mergeCell ref="M167:M168"/>
    <mergeCell ref="M170:M171"/>
    <mergeCell ref="M172:M173"/>
    <mergeCell ref="M174:M175"/>
    <mergeCell ref="M178:M179"/>
    <mergeCell ref="M180:M182"/>
    <mergeCell ref="M183:M185"/>
    <mergeCell ref="M186:M188"/>
    <mergeCell ref="M189:M190"/>
    <mergeCell ref="M191:M192"/>
    <mergeCell ref="M193:M196"/>
    <mergeCell ref="M199:M200"/>
    <mergeCell ref="M202:M203"/>
    <mergeCell ref="M204:M208"/>
    <mergeCell ref="M209:M210"/>
    <mergeCell ref="M211:M222"/>
    <mergeCell ref="M223:M227"/>
    <mergeCell ref="M228:M230"/>
    <mergeCell ref="M231:M235"/>
    <mergeCell ref="M236:M237"/>
    <mergeCell ref="M238:M241"/>
    <mergeCell ref="M242:M243"/>
    <mergeCell ref="M244:M250"/>
    <mergeCell ref="M251:M252"/>
    <mergeCell ref="M253:M254"/>
    <mergeCell ref="M255:M256"/>
    <mergeCell ref="M258:M260"/>
    <mergeCell ref="M263:M264"/>
    <mergeCell ref="M265:M267"/>
    <mergeCell ref="M268:M269"/>
    <mergeCell ref="M270:M271"/>
    <mergeCell ref="M272:M273"/>
    <mergeCell ref="M278:M279"/>
    <mergeCell ref="M284:M285"/>
    <mergeCell ref="M286:M287"/>
    <mergeCell ref="M288:M289"/>
    <mergeCell ref="M291:M292"/>
    <mergeCell ref="M296:M297"/>
    <mergeCell ref="M299:M300"/>
    <mergeCell ref="M301:M303"/>
    <mergeCell ref="M307:M310"/>
    <mergeCell ref="M313:M323"/>
    <mergeCell ref="M325:M326"/>
    <mergeCell ref="N3:N5"/>
    <mergeCell ref="N9:N19"/>
    <mergeCell ref="N20:N27"/>
    <mergeCell ref="N29:N31"/>
    <mergeCell ref="N32:N33"/>
    <mergeCell ref="N35:N36"/>
    <mergeCell ref="N38:N41"/>
    <mergeCell ref="N42:N48"/>
    <mergeCell ref="N49:N53"/>
    <mergeCell ref="N54:N55"/>
    <mergeCell ref="N59:N61"/>
    <mergeCell ref="N62:N65"/>
    <mergeCell ref="N66:N69"/>
    <mergeCell ref="N73:N74"/>
    <mergeCell ref="N76:N79"/>
    <mergeCell ref="N80:N81"/>
    <mergeCell ref="N82:N83"/>
    <mergeCell ref="N84:N85"/>
    <mergeCell ref="N86:N88"/>
    <mergeCell ref="N89:N90"/>
    <mergeCell ref="N91:N92"/>
    <mergeCell ref="N93:N94"/>
    <mergeCell ref="N100:N101"/>
    <mergeCell ref="N103:N104"/>
    <mergeCell ref="N107:N108"/>
    <mergeCell ref="N109:N110"/>
    <mergeCell ref="N112:N114"/>
    <mergeCell ref="N117:N118"/>
    <mergeCell ref="N119:N124"/>
    <mergeCell ref="N125:N128"/>
    <mergeCell ref="N129:N130"/>
    <mergeCell ref="N131:N132"/>
    <mergeCell ref="N133:N135"/>
    <mergeCell ref="N138:N139"/>
    <mergeCell ref="N140:N141"/>
    <mergeCell ref="N143:N144"/>
    <mergeCell ref="N145:N146"/>
    <mergeCell ref="N147:N148"/>
    <mergeCell ref="N154:N156"/>
    <mergeCell ref="N165:N166"/>
    <mergeCell ref="N167:N168"/>
    <mergeCell ref="N170:N171"/>
    <mergeCell ref="N172:N173"/>
    <mergeCell ref="N174:N175"/>
    <mergeCell ref="N178:N179"/>
    <mergeCell ref="N180:N182"/>
    <mergeCell ref="N183:N185"/>
    <mergeCell ref="N186:N188"/>
    <mergeCell ref="N189:N190"/>
    <mergeCell ref="N191:N192"/>
    <mergeCell ref="N193:N196"/>
    <mergeCell ref="N199:N200"/>
    <mergeCell ref="N202:N203"/>
    <mergeCell ref="N204:N208"/>
    <mergeCell ref="N209:N210"/>
    <mergeCell ref="N211:N222"/>
    <mergeCell ref="N223:N227"/>
    <mergeCell ref="N228:N230"/>
    <mergeCell ref="N231:N235"/>
    <mergeCell ref="N236:N237"/>
    <mergeCell ref="N238:N241"/>
    <mergeCell ref="N242:N243"/>
    <mergeCell ref="N244:N250"/>
    <mergeCell ref="N251:N252"/>
    <mergeCell ref="N253:N254"/>
    <mergeCell ref="N255:N256"/>
    <mergeCell ref="N258:N260"/>
    <mergeCell ref="N263:N264"/>
    <mergeCell ref="N265:N267"/>
    <mergeCell ref="N268:N269"/>
    <mergeCell ref="N270:N271"/>
    <mergeCell ref="N272:N273"/>
    <mergeCell ref="N278:N279"/>
    <mergeCell ref="N284:N285"/>
    <mergeCell ref="N286:N287"/>
    <mergeCell ref="N288:N289"/>
    <mergeCell ref="N291:N292"/>
    <mergeCell ref="N296:N297"/>
    <mergeCell ref="N299:N300"/>
    <mergeCell ref="N301:N303"/>
    <mergeCell ref="N307:N310"/>
    <mergeCell ref="N313:N323"/>
    <mergeCell ref="N325:N326"/>
    <mergeCell ref="O3:O5"/>
    <mergeCell ref="O9:O19"/>
    <mergeCell ref="O20:O27"/>
    <mergeCell ref="O29:O31"/>
    <mergeCell ref="O32:O33"/>
    <mergeCell ref="O76:O79"/>
    <mergeCell ref="O80:O81"/>
    <mergeCell ref="O82:O83"/>
    <mergeCell ref="O84:O85"/>
    <mergeCell ref="O86:O88"/>
    <mergeCell ref="O89:O90"/>
    <mergeCell ref="O91:O92"/>
    <mergeCell ref="O93:O94"/>
    <mergeCell ref="O100:O101"/>
    <mergeCell ref="O117:O118"/>
    <mergeCell ref="O119:O124"/>
    <mergeCell ref="O125:O128"/>
    <mergeCell ref="O129:O130"/>
    <mergeCell ref="O131:O132"/>
    <mergeCell ref="O133:O135"/>
    <mergeCell ref="O138:O139"/>
    <mergeCell ref="O140:O141"/>
    <mergeCell ref="O143:O144"/>
    <mergeCell ref="O145:O146"/>
    <mergeCell ref="O147:O148"/>
    <mergeCell ref="O165:O166"/>
    <mergeCell ref="O167:O168"/>
    <mergeCell ref="O170:O171"/>
    <mergeCell ref="O172:O173"/>
    <mergeCell ref="O174:O175"/>
    <mergeCell ref="O178:O179"/>
    <mergeCell ref="O180:O182"/>
    <mergeCell ref="O183:O185"/>
    <mergeCell ref="O186:O188"/>
    <mergeCell ref="O189:O190"/>
    <mergeCell ref="O191:O192"/>
    <mergeCell ref="O193:O196"/>
    <mergeCell ref="O199:O200"/>
    <mergeCell ref="O202:O203"/>
    <mergeCell ref="O204:O208"/>
    <mergeCell ref="O209:O210"/>
    <mergeCell ref="O211:O222"/>
    <mergeCell ref="O223:O227"/>
    <mergeCell ref="O228:O230"/>
    <mergeCell ref="O231:O235"/>
    <mergeCell ref="O236:O237"/>
    <mergeCell ref="O238:O241"/>
    <mergeCell ref="O242:O243"/>
    <mergeCell ref="O244:O250"/>
    <mergeCell ref="O251:O252"/>
    <mergeCell ref="O253:O254"/>
    <mergeCell ref="O255:O256"/>
    <mergeCell ref="O258:O260"/>
    <mergeCell ref="O263:O264"/>
    <mergeCell ref="O265:O267"/>
    <mergeCell ref="O268:O269"/>
    <mergeCell ref="O270:O271"/>
    <mergeCell ref="O272:O273"/>
    <mergeCell ref="O278:O279"/>
    <mergeCell ref="O284:O285"/>
    <mergeCell ref="O286:O287"/>
    <mergeCell ref="O288:O289"/>
    <mergeCell ref="O296:O297"/>
    <mergeCell ref="O299:O300"/>
    <mergeCell ref="O301:O303"/>
    <mergeCell ref="O325:O326"/>
  </mergeCells>
  <printOptions/>
  <pageMargins left="0.3937007874015748" right="0.15748031496062992" top="0.7480314960629921" bottom="0.5118110236220472" header="0.5118110236220472" footer="0.1968503937007874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2022-05-13T08:29:17Z</cp:lastPrinted>
  <dcterms:created xsi:type="dcterms:W3CDTF">1997-01-30T01:32:42Z</dcterms:created>
  <dcterms:modified xsi:type="dcterms:W3CDTF">2023-04-14T11:07:11Z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